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0"/>
  </bookViews>
  <sheets>
    <sheet name="UPUTSTVO" sheetId="1" r:id="rId1"/>
    <sheet name="DTS-SN-Cena" sheetId="2" r:id="rId2"/>
    <sheet name="DTS-SN-TS" sheetId="3" r:id="rId3"/>
    <sheet name="DTS-SN-Vod" sheetId="4" r:id="rId4"/>
    <sheet name="DTS-PostojecaMreza" sheetId="5" r:id="rId5"/>
  </sheets>
  <definedNames>
    <definedName name="_xlnm.Print_Area" localSheetId="4">'DTS-PostojecaMreza'!$B$2:$H$23</definedName>
    <definedName name="_xlnm.Print_Area" localSheetId="1">'DTS-SN-Cena'!$B$1:$G$24</definedName>
    <definedName name="_xlnm.Print_Area" localSheetId="2">'DTS-SN-TS'!$B$2:$K$16</definedName>
    <definedName name="_xlnm.Print_Area" localSheetId="3">'DTS-SN-Vod'!$B$2:$K$21</definedName>
    <definedName name="_xlnm.Print_Area" localSheetId="0">'UPUTSTVO'!$B$2:$N$18</definedName>
  </definedNames>
  <calcPr fullCalcOnLoad="1"/>
</workbook>
</file>

<file path=xl/sharedStrings.xml><?xml version="1.0" encoding="utf-8"?>
<sst xmlns="http://schemas.openxmlformats.org/spreadsheetml/2006/main" count="164" uniqueCount="111">
  <si>
    <t>(km)</t>
  </si>
  <si>
    <t>(kW)</t>
  </si>
  <si>
    <t>Инсталисана снага</t>
  </si>
  <si>
    <t>Количина</t>
  </si>
  <si>
    <t>Јединична цена</t>
  </si>
  <si>
    <t>Радова</t>
  </si>
  <si>
    <t>Укупно</t>
  </si>
  <si>
    <t>УКУПНИ ТРОШКОВИ</t>
  </si>
  <si>
    <t>Трансформаторска станица</t>
  </si>
  <si>
    <t>(ком)</t>
  </si>
  <si>
    <t>(дин/ком)</t>
  </si>
  <si>
    <t>(дин)</t>
  </si>
  <si>
    <t xml:space="preserve">УКУПНО </t>
  </si>
  <si>
    <t>Тип вода</t>
  </si>
  <si>
    <t>Број водова по ТС</t>
  </si>
  <si>
    <t>Просечна дужина једног вода</t>
  </si>
  <si>
    <t>(дин/km)</t>
  </si>
  <si>
    <t>Укупна дужина водова</t>
  </si>
  <si>
    <t>ТС</t>
  </si>
  <si>
    <t>Коефицијент оптрећења у зимском периоду</t>
  </si>
  <si>
    <t>Фактор једновремености оптерећења</t>
  </si>
  <si>
    <t>Коефицијент резерве у капацитету</t>
  </si>
  <si>
    <t>ДЕО ТРОШКОВА СИСТЕМА</t>
  </si>
  <si>
    <t>(дин/kW)</t>
  </si>
  <si>
    <t>Трошкови</t>
  </si>
  <si>
    <t>Елемент мреже</t>
  </si>
  <si>
    <t>Упутство за попуњавање табела</t>
  </si>
  <si>
    <t>1.</t>
  </si>
  <si>
    <t>Попуњавају се само поља означена жутом бојом</t>
  </si>
  <si>
    <t>2.</t>
  </si>
  <si>
    <t>3.</t>
  </si>
  <si>
    <t>4.</t>
  </si>
  <si>
    <t>5.</t>
  </si>
  <si>
    <t>Вода</t>
  </si>
  <si>
    <t>(дин/воду)</t>
  </si>
  <si>
    <t>TS 110/10 kV</t>
  </si>
  <si>
    <t>ПРИКЉУЧАК НА МРЕЖУ 10 kV</t>
  </si>
  <si>
    <t>(МVA)</t>
  </si>
  <si>
    <t>2x31,5</t>
  </si>
  <si>
    <t>TS 110/10kV-оклопљена</t>
  </si>
  <si>
    <t>2x40</t>
  </si>
  <si>
    <t>TS 35/10 kV</t>
  </si>
  <si>
    <t>2x8</t>
  </si>
  <si>
    <t>ПРИКЉУЧАК НА МРЕЖУ 20 kV</t>
  </si>
  <si>
    <t>ПРИКЉУЧАК НА МРЕЖУ 35 kV</t>
  </si>
  <si>
    <t>TS 110/20 kV</t>
  </si>
  <si>
    <t>TS 110/35 kV</t>
  </si>
  <si>
    <t>пондер</t>
  </si>
  <si>
    <t>снага</t>
  </si>
  <si>
    <t>Јединичне цене по ТС</t>
  </si>
  <si>
    <t>Сама ТС</t>
  </si>
  <si>
    <t>УКУПНИ ТРОШКОВИ (ПОНДЕРИСАНИ ЗА МРЕЖУ 10 kV)</t>
  </si>
  <si>
    <t>Трансформаторске станице</t>
  </si>
  <si>
    <t>TS 110/10 kV на отвореном</t>
  </si>
  <si>
    <t>TS 110/10 kV оклопљене</t>
  </si>
  <si>
    <t>Инсталисана снага свих ТС</t>
  </si>
  <si>
    <t>TS 110/10 kV; 2x31,5 MVA</t>
  </si>
  <si>
    <t>TS 110/20 kV; 2x31,5 MVA</t>
  </si>
  <si>
    <t>TS 110/35 kV; 2x31,5 MVA</t>
  </si>
  <si>
    <t>TS 35/10 kV; 2x8 MVA</t>
  </si>
  <si>
    <t>10 kV</t>
  </si>
  <si>
    <t>20 kV</t>
  </si>
  <si>
    <t>35 kV</t>
  </si>
  <si>
    <t>Укупан број водова</t>
  </si>
  <si>
    <t>Просечна дужина вода</t>
  </si>
  <si>
    <t>Укупан број ТС у мрежи</t>
  </si>
  <si>
    <t>Водови који излазе из трансформаторских станица</t>
  </si>
  <si>
    <t>Удео снаге (пондер)</t>
  </si>
  <si>
    <t>Врста вода</t>
  </si>
  <si>
    <t>10 kV-надземни</t>
  </si>
  <si>
    <t>10 kV-подземни</t>
  </si>
  <si>
    <t>20 kV-надземни</t>
  </si>
  <si>
    <t>20 kV-подземни</t>
  </si>
  <si>
    <t>35 kV-надземни</t>
  </si>
  <si>
    <t>35 kV-подземни</t>
  </si>
  <si>
    <t>Водови из ТС</t>
  </si>
  <si>
    <t>Надземни 10kV, Alč 3x95mm2 на БС</t>
  </si>
  <si>
    <t>Кабловски 10kV, XHE 49 3x150mm2</t>
  </si>
  <si>
    <t>Надземни 35kV, Alč 3x95mm2 на MС</t>
  </si>
  <si>
    <t>Кабловски 35kV, XHE 49 3x150mm2</t>
  </si>
  <si>
    <t>Водови</t>
  </si>
  <si>
    <t>УКУПНО</t>
  </si>
  <si>
    <t>Пондерисана снага за мрежу 10 kV</t>
  </si>
  <si>
    <t>Табела 2.2.3 - ТРОШКОВИ ДЕЛА СИСТЕМА ЗА ОБЈЕКТЕ ПРИКЉУЧЕНЕ НА СРЕДЊЕНАПОНСКУ МРЕЖУ - ТРАНСФОРМАТОРСКЕ СТАНИЦЕ</t>
  </si>
  <si>
    <t>Табела 2.2.1 - Дистрибутивна мрежа дефинисана методологијом</t>
  </si>
  <si>
    <t>Табела 2.2.4 - ТРОШКОВИ ДЕЛА СИСТЕМА ЗА ОБЈЕКТЕ ПРИКЉУЧЕНЕ НА СРЕДЊЕНАПОНСКУ МРЕЖУ - ВОДОВИ</t>
  </si>
  <si>
    <t>Табела 2.2.3 - попуњавају се подаци:</t>
  </si>
  <si>
    <t>Табела 2.2.4 - попуњавају се подаци:</t>
  </si>
  <si>
    <t>Табела 2.2.2 - ДЕО ТРОШКОВА СИСТЕМА ЗА ОБЈЕКТЕ ПРИКЉУЧЕНЕ НА СРЕДЊЕНАПОНСКУ МРЕЖУ</t>
  </si>
  <si>
    <t>Напонски ниво мреже</t>
  </si>
  <si>
    <t>- јединична цена једне трафо станице (опрема, материјал, радови)</t>
  </si>
  <si>
    <t>- јединични трошак вода представља цену 1 km надземног вода или кабла</t>
  </si>
  <si>
    <t>- јединични трошак радова представља трошак радова за изградњу 1 km надземног вода или кабла</t>
  </si>
  <si>
    <t>6.</t>
  </si>
  <si>
    <t>- инсталисана снага свих TС 110/10 kV у дистрибутивној мрежи које су изграђене на отвореном  простору</t>
  </si>
  <si>
    <t>- инсталисана снага свих оклопљених TС 110/10 kV у дистрибутивној мрежи (SF6 технологија)</t>
  </si>
  <si>
    <t>Табела 2.2.5 - попуњавају се подаци о изграђености дистрибутивне мреже:</t>
  </si>
  <si>
    <t>Табела 2.2.6 - попуњавају се подаци о изграђености дистрибутивне мреже:</t>
  </si>
  <si>
    <t>7.</t>
  </si>
  <si>
    <t>- укупан број TС 110/10 kV, TС 110/20 kV, TС 110/35 kV и TС 35/10 kV у дистрибутивној мрежи</t>
  </si>
  <si>
    <t>Табела 2.2.5 - ВОДОВИ КОЈИ ПОЛАЗЕ ИЗ ТРАНСФОРМАТОРСКИХ СТАНИЦА - подаци за целу мрежу</t>
  </si>
  <si>
    <t>Табела 2.2.6 - ТС 110/10 kV КОЈЕ ПОСТОЈЕ У СИСТЕМУ</t>
  </si>
  <si>
    <t xml:space="preserve">НАПОМЕНА: </t>
  </si>
  <si>
    <t>Подаци о водовима се односе на оне ТС чији је укупан број наведен у табели</t>
  </si>
  <si>
    <t xml:space="preserve">- укупан број и дужина надземних и подземних водова који излазе из трафостаница чији је број наведен у табели </t>
  </si>
  <si>
    <t>Пројектовање и остала докум.</t>
  </si>
  <si>
    <t>Табела 2.2.1 се не попуњава јер преузима податке из табела 2.2.3 и 2.2.4</t>
  </si>
  <si>
    <t>Табела 2.2.2 се не попуњава јер аутоматски израчунава део трошкова система</t>
  </si>
  <si>
    <t>- трошак пројектовања и обезбеђења остале документације је трошак који се односи на један надземни вод или кабл</t>
  </si>
  <si>
    <t>- јединични трошак пројектовања и обезбеђења остале документације је трошак који се односи на једну трафо станицу</t>
  </si>
  <si>
    <t>Коефицијент учешћа купца у делу трошкова система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</si>
</sst>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00"/>
    <numFmt numFmtId="173" formatCode="0.0"/>
    <numFmt numFmtId="174" formatCode="#,##0.0"/>
    <numFmt numFmtId="175" formatCode="0.0000"/>
    <numFmt numFmtId="176" formatCode="0.0000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4" fillId="0" borderId="0" xfId="57" applyFont="1" applyAlignment="1">
      <alignment horizontal="left"/>
      <protection/>
    </xf>
    <xf numFmtId="0" fontId="0" fillId="0" borderId="0" xfId="57" applyAlignment="1">
      <alignment horizontal="center"/>
      <protection/>
    </xf>
    <xf numFmtId="3" fontId="0" fillId="0" borderId="0" xfId="57" applyNumberFormat="1" applyAlignment="1">
      <alignment horizontal="center"/>
      <protection/>
    </xf>
    <xf numFmtId="0" fontId="4" fillId="0" borderId="0" xfId="57" applyFont="1" applyAlignment="1">
      <alignment horizontal="left"/>
      <protection/>
    </xf>
    <xf numFmtId="0" fontId="0" fillId="0" borderId="10" xfId="57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 wrapText="1"/>
      <protection/>
    </xf>
    <xf numFmtId="3" fontId="0" fillId="0" borderId="10" xfId="57" applyNumberFormat="1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/>
      <protection/>
    </xf>
    <xf numFmtId="0" fontId="0" fillId="0" borderId="10" xfId="57" applyFont="1" applyBorder="1" applyAlignment="1">
      <alignment horizontal="center"/>
      <protection/>
    </xf>
    <xf numFmtId="3" fontId="0" fillId="0" borderId="10" xfId="57" applyNumberFormat="1" applyFont="1" applyBorder="1" applyAlignment="1">
      <alignment horizontal="center"/>
      <protection/>
    </xf>
    <xf numFmtId="4" fontId="4" fillId="0" borderId="10" xfId="57" applyNumberFormat="1" applyFont="1" applyBorder="1" applyAlignment="1">
      <alignment horizontal="right"/>
      <protection/>
    </xf>
    <xf numFmtId="3" fontId="4" fillId="33" borderId="10" xfId="57" applyNumberFormat="1" applyFont="1" applyFill="1" applyBorder="1" applyAlignment="1">
      <alignment horizontal="right"/>
      <protection/>
    </xf>
    <xf numFmtId="0" fontId="4" fillId="33" borderId="10" xfId="57" applyFont="1" applyFill="1" applyBorder="1" applyAlignment="1">
      <alignment horizontal="right"/>
      <protection/>
    </xf>
    <xf numFmtId="3" fontId="0" fillId="33" borderId="10" xfId="57" applyNumberFormat="1" applyFont="1" applyFill="1" applyBorder="1" applyAlignment="1">
      <alignment horizontal="right"/>
      <protection/>
    </xf>
    <xf numFmtId="0" fontId="0" fillId="0" borderId="11" xfId="57" applyBorder="1" applyAlignment="1">
      <alignment horizontal="center"/>
      <protection/>
    </xf>
    <xf numFmtId="0" fontId="0" fillId="0" borderId="11" xfId="57" applyFont="1" applyFill="1" applyBorder="1" applyAlignment="1">
      <alignment horizontal="center"/>
      <protection/>
    </xf>
    <xf numFmtId="173" fontId="0" fillId="0" borderId="11" xfId="57" applyNumberFormat="1" applyBorder="1" applyAlignment="1">
      <alignment horizontal="center"/>
      <protection/>
    </xf>
    <xf numFmtId="4" fontId="0" fillId="34" borderId="11" xfId="57" applyNumberFormat="1" applyFont="1" applyFill="1" applyBorder="1" applyAlignment="1">
      <alignment horizontal="right"/>
      <protection/>
    </xf>
    <xf numFmtId="4" fontId="0" fillId="0" borderId="11" xfId="57" applyNumberFormat="1" applyFont="1" applyBorder="1" applyAlignment="1">
      <alignment horizontal="right"/>
      <protection/>
    </xf>
    <xf numFmtId="4" fontId="0" fillId="0" borderId="11" xfId="57" applyNumberFormat="1" applyBorder="1" applyAlignment="1">
      <alignment horizontal="right"/>
      <protection/>
    </xf>
    <xf numFmtId="0" fontId="0" fillId="0" borderId="12" xfId="57" applyBorder="1" applyAlignment="1">
      <alignment horizontal="center"/>
      <protection/>
    </xf>
    <xf numFmtId="0" fontId="0" fillId="0" borderId="12" xfId="57" applyFont="1" applyBorder="1" applyAlignment="1">
      <alignment horizontal="center"/>
      <protection/>
    </xf>
    <xf numFmtId="173" fontId="0" fillId="0" borderId="12" xfId="57" applyNumberFormat="1" applyBorder="1" applyAlignment="1">
      <alignment horizontal="center"/>
      <protection/>
    </xf>
    <xf numFmtId="4" fontId="0" fillId="34" borderId="12" xfId="57" applyNumberFormat="1" applyFont="1" applyFill="1" applyBorder="1" applyAlignment="1">
      <alignment horizontal="right"/>
      <protection/>
    </xf>
    <xf numFmtId="4" fontId="0" fillId="0" borderId="12" xfId="57" applyNumberFormat="1" applyFont="1" applyBorder="1" applyAlignment="1">
      <alignment horizontal="right"/>
      <protection/>
    </xf>
    <xf numFmtId="4" fontId="0" fillId="0" borderId="12" xfId="57" applyNumberFormat="1" applyBorder="1" applyAlignment="1">
      <alignment horizontal="right"/>
      <protection/>
    </xf>
    <xf numFmtId="0" fontId="0" fillId="0" borderId="12" xfId="57" applyFont="1" applyFill="1" applyBorder="1" applyAlignment="1">
      <alignment horizontal="center"/>
      <protection/>
    </xf>
    <xf numFmtId="0" fontId="0" fillId="0" borderId="13" xfId="57" applyBorder="1" applyAlignment="1">
      <alignment horizontal="center"/>
      <protection/>
    </xf>
    <xf numFmtId="0" fontId="0" fillId="0" borderId="13" xfId="57" applyFont="1" applyBorder="1" applyAlignment="1">
      <alignment horizontal="center"/>
      <protection/>
    </xf>
    <xf numFmtId="173" fontId="0" fillId="0" borderId="13" xfId="57" applyNumberFormat="1" applyBorder="1" applyAlignment="1">
      <alignment horizontal="center"/>
      <protection/>
    </xf>
    <xf numFmtId="4" fontId="0" fillId="34" borderId="13" xfId="57" applyNumberFormat="1" applyFont="1" applyFill="1" applyBorder="1" applyAlignment="1">
      <alignment horizontal="right"/>
      <protection/>
    </xf>
    <xf numFmtId="4" fontId="0" fillId="0" borderId="13" xfId="57" applyNumberFormat="1" applyFont="1" applyBorder="1" applyAlignment="1">
      <alignment horizontal="right"/>
      <protection/>
    </xf>
    <xf numFmtId="4" fontId="0" fillId="0" borderId="13" xfId="57" applyNumberFormat="1" applyBorder="1" applyAlignment="1">
      <alignment horizontal="right"/>
      <protection/>
    </xf>
    <xf numFmtId="0" fontId="0" fillId="0" borderId="11" xfId="57" applyFill="1" applyBorder="1" applyAlignment="1">
      <alignment horizontal="center"/>
      <protection/>
    </xf>
    <xf numFmtId="4" fontId="0" fillId="34" borderId="11" xfId="57" applyNumberFormat="1" applyFill="1" applyBorder="1" applyAlignment="1">
      <alignment horizontal="right"/>
      <protection/>
    </xf>
    <xf numFmtId="0" fontId="0" fillId="0" borderId="12" xfId="57" applyFill="1" applyBorder="1" applyAlignment="1">
      <alignment horizontal="center"/>
      <protection/>
    </xf>
    <xf numFmtId="4" fontId="0" fillId="34" borderId="12" xfId="57" applyNumberFormat="1" applyFill="1" applyBorder="1" applyAlignment="1">
      <alignment horizontal="right"/>
      <protection/>
    </xf>
    <xf numFmtId="0" fontId="0" fillId="0" borderId="13" xfId="57" applyFill="1" applyBorder="1" applyAlignment="1">
      <alignment horizontal="center"/>
      <protection/>
    </xf>
    <xf numFmtId="4" fontId="0" fillId="34" borderId="13" xfId="57" applyNumberFormat="1" applyFill="1" applyBorder="1" applyAlignment="1">
      <alignment horizontal="right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Border="1" applyAlignment="1">
      <alignment horizontal="center"/>
      <protection/>
    </xf>
    <xf numFmtId="0" fontId="0" fillId="0" borderId="0" xfId="57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4" fontId="0" fillId="0" borderId="0" xfId="57" applyNumberFormat="1" applyFill="1" applyBorder="1" applyAlignment="1">
      <alignment horizontal="right"/>
      <protection/>
    </xf>
    <xf numFmtId="0" fontId="5" fillId="0" borderId="0" xfId="57" applyFont="1" applyBorder="1" applyAlignment="1">
      <alignment horizontal="center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4" fillId="0" borderId="0" xfId="57" applyFont="1" applyFill="1" applyBorder="1" applyAlignment="1">
      <alignment horizontal="left"/>
      <protection/>
    </xf>
    <xf numFmtId="3" fontId="4" fillId="0" borderId="0" xfId="57" applyNumberFormat="1" applyFont="1" applyFill="1" applyBorder="1" applyAlignment="1">
      <alignment horizontal="center"/>
      <protection/>
    </xf>
    <xf numFmtId="3" fontId="0" fillId="0" borderId="10" xfId="57" applyNumberFormat="1" applyFont="1" applyFill="1" applyBorder="1" applyAlignment="1">
      <alignment horizontal="center" vertical="center" wrapText="1"/>
      <protection/>
    </xf>
    <xf numFmtId="4" fontId="0" fillId="35" borderId="10" xfId="57" applyNumberFormat="1" applyFill="1" applyBorder="1" applyAlignment="1">
      <alignment horizontal="right" vertical="center" wrapText="1"/>
      <protection/>
    </xf>
    <xf numFmtId="4" fontId="0" fillId="33" borderId="10" xfId="57" applyNumberForma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center" vertical="center"/>
      <protection/>
    </xf>
    <xf numFmtId="172" fontId="5" fillId="0" borderId="10" xfId="57" applyNumberFormat="1" applyFont="1" applyFill="1" applyBorder="1" applyAlignment="1">
      <alignment horizontal="center" vertical="center"/>
      <protection/>
    </xf>
    <xf numFmtId="2" fontId="6" fillId="0" borderId="10" xfId="57" applyNumberFormat="1" applyFont="1" applyBorder="1" applyAlignment="1">
      <alignment horizontal="right" vertical="center"/>
      <protection/>
    </xf>
    <xf numFmtId="0" fontId="7" fillId="0" borderId="0" xfId="57" applyFont="1" applyBorder="1" applyAlignment="1">
      <alignment horizontal="left"/>
      <protection/>
    </xf>
    <xf numFmtId="0" fontId="8" fillId="0" borderId="0" xfId="57" applyFont="1" applyAlignment="1">
      <alignment horizontal="left"/>
      <protection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/>
    </xf>
    <xf numFmtId="0" fontId="0" fillId="0" borderId="11" xfId="57" applyFont="1" applyBorder="1" applyAlignment="1">
      <alignment horizontal="center"/>
      <protection/>
    </xf>
    <xf numFmtId="0" fontId="0" fillId="0" borderId="0" xfId="57" applyFill="1" applyAlignment="1">
      <alignment horizontal="center"/>
      <protection/>
    </xf>
    <xf numFmtId="0" fontId="0" fillId="0" borderId="14" xfId="57" applyFont="1" applyBorder="1" applyAlignment="1">
      <alignment horizontal="center"/>
      <protection/>
    </xf>
    <xf numFmtId="4" fontId="0" fillId="34" borderId="14" xfId="57" applyNumberFormat="1" applyFont="1" applyFill="1" applyBorder="1" applyAlignment="1">
      <alignment horizontal="right"/>
      <protection/>
    </xf>
    <xf numFmtId="4" fontId="0" fillId="0" borderId="14" xfId="57" applyNumberFormat="1" applyFont="1" applyBorder="1" applyAlignment="1">
      <alignment horizontal="right"/>
      <protection/>
    </xf>
    <xf numFmtId="4" fontId="0" fillId="0" borderId="14" xfId="57" applyNumberFormat="1" applyBorder="1" applyAlignment="1">
      <alignment horizontal="right"/>
      <protection/>
    </xf>
    <xf numFmtId="0" fontId="0" fillId="0" borderId="15" xfId="57" applyBorder="1" applyAlignment="1">
      <alignment horizontal="center"/>
      <protection/>
    </xf>
    <xf numFmtId="0" fontId="0" fillId="0" borderId="15" xfId="57" applyFill="1" applyBorder="1" applyAlignment="1">
      <alignment horizontal="center"/>
      <protection/>
    </xf>
    <xf numFmtId="4" fontId="0" fillId="34" borderId="15" xfId="57" applyNumberFormat="1" applyFont="1" applyFill="1" applyBorder="1" applyAlignment="1">
      <alignment horizontal="right"/>
      <protection/>
    </xf>
    <xf numFmtId="4" fontId="0" fillId="34" borderId="15" xfId="57" applyNumberFormat="1" applyFill="1" applyBorder="1" applyAlignment="1">
      <alignment horizontal="right"/>
      <protection/>
    </xf>
    <xf numFmtId="4" fontId="0" fillId="0" borderId="15" xfId="57" applyNumberFormat="1" applyFont="1" applyBorder="1" applyAlignment="1">
      <alignment horizontal="right"/>
      <protection/>
    </xf>
    <xf numFmtId="4" fontId="0" fillId="0" borderId="15" xfId="57" applyNumberFormat="1" applyBorder="1" applyAlignment="1">
      <alignment horizontal="right"/>
      <protection/>
    </xf>
    <xf numFmtId="0" fontId="0" fillId="0" borderId="15" xfId="57" applyFont="1" applyBorder="1" applyAlignment="1">
      <alignment horizontal="center"/>
      <protection/>
    </xf>
    <xf numFmtId="0" fontId="0" fillId="0" borderId="16" xfId="57" applyFont="1" applyBorder="1" applyAlignment="1">
      <alignment horizontal="center" vertical="center" wrapText="1"/>
      <protection/>
    </xf>
    <xf numFmtId="0" fontId="0" fillId="0" borderId="17" xfId="57" applyFont="1" applyBorder="1" applyAlignment="1">
      <alignment horizontal="center"/>
      <protection/>
    </xf>
    <xf numFmtId="0" fontId="0" fillId="0" borderId="18" xfId="57" applyFont="1" applyBorder="1" applyAlignment="1">
      <alignment horizontal="center"/>
      <protection/>
    </xf>
    <xf numFmtId="0" fontId="0" fillId="0" borderId="13" xfId="57" applyFont="1" applyFill="1" applyBorder="1" applyAlignment="1">
      <alignment horizontal="center"/>
      <protection/>
    </xf>
    <xf numFmtId="0" fontId="0" fillId="33" borderId="13" xfId="57" applyFont="1" applyFill="1" applyBorder="1" applyAlignment="1">
      <alignment horizontal="center"/>
      <protection/>
    </xf>
    <xf numFmtId="0" fontId="0" fillId="33" borderId="15" xfId="57" applyFill="1" applyBorder="1" applyAlignment="1">
      <alignment horizontal="center"/>
      <protection/>
    </xf>
    <xf numFmtId="0" fontId="0" fillId="0" borderId="10" xfId="57" applyFont="1" applyBorder="1" applyAlignment="1">
      <alignment horizontal="center"/>
      <protection/>
    </xf>
    <xf numFmtId="0" fontId="0" fillId="33" borderId="10" xfId="57" applyFont="1" applyFill="1" applyBorder="1" applyAlignment="1">
      <alignment horizontal="center"/>
      <protection/>
    </xf>
    <xf numFmtId="0" fontId="0" fillId="0" borderId="10" xfId="57" applyFont="1" applyFill="1" applyBorder="1" applyAlignment="1">
      <alignment horizontal="center"/>
      <protection/>
    </xf>
    <xf numFmtId="0" fontId="0" fillId="33" borderId="10" xfId="57" applyFont="1" applyFill="1" applyBorder="1" applyAlignment="1">
      <alignment horizontal="right"/>
      <protection/>
    </xf>
    <xf numFmtId="0" fontId="0" fillId="34" borderId="11" xfId="57" applyFont="1" applyFill="1" applyBorder="1" applyAlignment="1">
      <alignment horizontal="center"/>
      <protection/>
    </xf>
    <xf numFmtId="0" fontId="0" fillId="34" borderId="12" xfId="57" applyFont="1" applyFill="1" applyBorder="1" applyAlignment="1">
      <alignment horizontal="center"/>
      <protection/>
    </xf>
    <xf numFmtId="2" fontId="0" fillId="0" borderId="11" xfId="57" applyNumberFormat="1" applyFill="1" applyBorder="1" applyAlignment="1">
      <alignment horizontal="center"/>
      <protection/>
    </xf>
    <xf numFmtId="2" fontId="0" fillId="0" borderId="12" xfId="57" applyNumberFormat="1" applyFill="1" applyBorder="1" applyAlignment="1">
      <alignment horizontal="center"/>
      <protection/>
    </xf>
    <xf numFmtId="2" fontId="0" fillId="0" borderId="10" xfId="57" applyNumberFormat="1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2" fontId="0" fillId="0" borderId="0" xfId="57" applyNumberFormat="1" applyFont="1" applyFill="1" applyBorder="1" applyAlignment="1">
      <alignment horizontal="center"/>
      <protection/>
    </xf>
    <xf numFmtId="0" fontId="0" fillId="0" borderId="19" xfId="57" applyFont="1" applyBorder="1" applyAlignment="1">
      <alignment horizontal="center" vertical="center"/>
      <protection/>
    </xf>
    <xf numFmtId="2" fontId="0" fillId="0" borderId="10" xfId="57" applyNumberFormat="1" applyFont="1" applyFill="1" applyBorder="1" applyAlignment="1">
      <alignment horizontal="center" vertical="center" wrapText="1"/>
      <protection/>
    </xf>
    <xf numFmtId="0" fontId="0" fillId="0" borderId="19" xfId="57" applyFont="1" applyFill="1" applyBorder="1" applyAlignment="1">
      <alignment horizontal="center" vertical="center"/>
      <protection/>
    </xf>
    <xf numFmtId="2" fontId="0" fillId="35" borderId="11" xfId="57" applyNumberFormat="1" applyFont="1" applyFill="1" applyBorder="1" applyAlignment="1">
      <alignment horizontal="center"/>
      <protection/>
    </xf>
    <xf numFmtId="2" fontId="0" fillId="35" borderId="12" xfId="57" applyNumberFormat="1" applyFont="1" applyFill="1" applyBorder="1" applyAlignment="1">
      <alignment horizontal="center"/>
      <protection/>
    </xf>
    <xf numFmtId="2" fontId="0" fillId="0" borderId="11" xfId="57" applyNumberFormat="1" applyFont="1" applyFill="1" applyBorder="1" applyAlignment="1">
      <alignment horizontal="center"/>
      <protection/>
    </xf>
    <xf numFmtId="2" fontId="0" fillId="0" borderId="12" xfId="57" applyNumberFormat="1" applyFont="1" applyFill="1" applyBorder="1" applyAlignment="1">
      <alignment horizontal="center"/>
      <protection/>
    </xf>
    <xf numFmtId="2" fontId="0" fillId="0" borderId="13" xfId="57" applyNumberFormat="1" applyFont="1" applyFill="1" applyBorder="1" applyAlignment="1">
      <alignment horizontal="center"/>
      <protection/>
    </xf>
    <xf numFmtId="173" fontId="0" fillId="0" borderId="11" xfId="57" applyNumberFormat="1" applyFont="1" applyFill="1" applyBorder="1" applyAlignment="1">
      <alignment horizontal="center"/>
      <protection/>
    </xf>
    <xf numFmtId="173" fontId="0" fillId="0" borderId="12" xfId="57" applyNumberFormat="1" applyFont="1" applyFill="1" applyBorder="1" applyAlignment="1">
      <alignment horizontal="center"/>
      <protection/>
    </xf>
    <xf numFmtId="173" fontId="0" fillId="0" borderId="13" xfId="57" applyNumberFormat="1" applyFont="1" applyFill="1" applyBorder="1" applyAlignment="1">
      <alignment horizontal="center"/>
      <protection/>
    </xf>
    <xf numFmtId="173" fontId="0" fillId="0" borderId="15" xfId="57" applyNumberFormat="1" applyFill="1" applyBorder="1" applyAlignment="1">
      <alignment horizontal="center"/>
      <protection/>
    </xf>
    <xf numFmtId="173" fontId="0" fillId="0" borderId="10" xfId="57" applyNumberFormat="1" applyFont="1" applyBorder="1" applyAlignment="1">
      <alignment horizontal="center"/>
      <protection/>
    </xf>
    <xf numFmtId="173" fontId="0" fillId="35" borderId="11" xfId="57" applyNumberFormat="1" applyFill="1" applyBorder="1" applyAlignment="1">
      <alignment horizontal="center"/>
      <protection/>
    </xf>
    <xf numFmtId="1" fontId="0" fillId="35" borderId="11" xfId="57" applyNumberFormat="1" applyFill="1" applyBorder="1" applyAlignment="1">
      <alignment horizontal="center"/>
      <protection/>
    </xf>
    <xf numFmtId="173" fontId="0" fillId="35" borderId="12" xfId="57" applyNumberFormat="1" applyFill="1" applyBorder="1" applyAlignment="1">
      <alignment horizontal="center"/>
      <protection/>
    </xf>
    <xf numFmtId="0" fontId="0" fillId="0" borderId="11" xfId="57" applyFont="1" applyFill="1" applyBorder="1" applyAlignment="1">
      <alignment horizontal="center" vertical="center"/>
      <protection/>
    </xf>
    <xf numFmtId="0" fontId="0" fillId="34" borderId="11" xfId="57" applyFont="1" applyFill="1" applyBorder="1" applyAlignment="1">
      <alignment horizontal="center" vertical="center"/>
      <protection/>
    </xf>
    <xf numFmtId="0" fontId="0" fillId="0" borderId="13" xfId="57" applyFont="1" applyFill="1" applyBorder="1" applyAlignment="1">
      <alignment horizontal="center" vertical="center"/>
      <protection/>
    </xf>
    <xf numFmtId="0" fontId="0" fillId="34" borderId="13" xfId="57" applyFont="1" applyFill="1" applyBorder="1" applyAlignment="1">
      <alignment horizontal="center" vertical="center"/>
      <protection/>
    </xf>
    <xf numFmtId="173" fontId="0" fillId="35" borderId="15" xfId="57" applyNumberFormat="1" applyFill="1" applyBorder="1" applyAlignment="1">
      <alignment horizontal="center"/>
      <protection/>
    </xf>
    <xf numFmtId="0" fontId="0" fillId="0" borderId="14" xfId="57" applyBorder="1" applyAlignment="1">
      <alignment horizontal="center"/>
      <protection/>
    </xf>
    <xf numFmtId="173" fontId="0" fillId="35" borderId="14" xfId="57" applyNumberFormat="1" applyFill="1" applyBorder="1" applyAlignment="1">
      <alignment horizontal="center"/>
      <protection/>
    </xf>
    <xf numFmtId="173" fontId="0" fillId="0" borderId="14" xfId="57" applyNumberFormat="1" applyBorder="1" applyAlignment="1">
      <alignment horizontal="center"/>
      <protection/>
    </xf>
    <xf numFmtId="173" fontId="0" fillId="0" borderId="15" xfId="57" applyNumberFormat="1" applyBorder="1" applyAlignment="1">
      <alignment horizontal="center"/>
      <protection/>
    </xf>
    <xf numFmtId="1" fontId="0" fillId="35" borderId="15" xfId="57" applyNumberFormat="1" applyFill="1" applyBorder="1" applyAlignment="1">
      <alignment horizontal="center"/>
      <protection/>
    </xf>
    <xf numFmtId="1" fontId="0" fillId="35" borderId="14" xfId="57" applyNumberFormat="1" applyFill="1" applyBorder="1" applyAlignment="1">
      <alignment horizontal="center"/>
      <protection/>
    </xf>
    <xf numFmtId="173" fontId="0" fillId="35" borderId="13" xfId="57" applyNumberFormat="1" applyFill="1" applyBorder="1" applyAlignment="1">
      <alignment horizontal="center"/>
      <protection/>
    </xf>
    <xf numFmtId="1" fontId="0" fillId="35" borderId="13" xfId="57" applyNumberFormat="1" applyFill="1" applyBorder="1" applyAlignment="1">
      <alignment horizontal="center"/>
      <protection/>
    </xf>
    <xf numFmtId="4" fontId="4" fillId="0" borderId="18" xfId="57" applyNumberFormat="1" applyFont="1" applyBorder="1" applyAlignment="1">
      <alignment horizontal="right"/>
      <protection/>
    </xf>
    <xf numFmtId="4" fontId="4" fillId="0" borderId="18" xfId="57" applyNumberFormat="1" applyFont="1" applyFill="1" applyBorder="1" applyAlignment="1">
      <alignment/>
      <protection/>
    </xf>
    <xf numFmtId="3" fontId="0" fillId="35" borderId="10" xfId="57" applyNumberFormat="1" applyFill="1" applyBorder="1" applyAlignment="1">
      <alignment horizontal="center" vertical="center" wrapText="1"/>
      <protection/>
    </xf>
    <xf numFmtId="173" fontId="0" fillId="0" borderId="11" xfId="57" applyNumberFormat="1" applyFont="1" applyFill="1" applyBorder="1" applyAlignment="1">
      <alignment horizontal="center" vertical="center"/>
      <protection/>
    </xf>
    <xf numFmtId="173" fontId="0" fillId="0" borderId="13" xfId="57" applyNumberFormat="1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center" vertical="center"/>
      <protection/>
    </xf>
    <xf numFmtId="173" fontId="0" fillId="0" borderId="0" xfId="57" applyNumberFormat="1" applyFont="1" applyFill="1" applyBorder="1" applyAlignment="1">
      <alignment horizontal="center" vertical="center"/>
      <protection/>
    </xf>
    <xf numFmtId="0" fontId="0" fillId="0" borderId="0" xfId="57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left" vertical="center"/>
      <protection/>
    </xf>
    <xf numFmtId="0" fontId="0" fillId="0" borderId="0" xfId="57" applyFont="1" applyFill="1" applyBorder="1" applyAlignment="1">
      <alignment horizontal="right" vertical="center"/>
      <protection/>
    </xf>
    <xf numFmtId="0" fontId="5" fillId="0" borderId="18" xfId="57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center" vertical="center"/>
      <protection/>
    </xf>
    <xf numFmtId="0" fontId="5" fillId="0" borderId="18" xfId="0" applyFont="1" applyBorder="1" applyAlignment="1">
      <alignment horizontal="center" vertical="center"/>
    </xf>
    <xf numFmtId="0" fontId="5" fillId="0" borderId="20" xfId="57" applyFont="1" applyBorder="1" applyAlignment="1">
      <alignment horizontal="center" vertical="center" wrapText="1"/>
      <protection/>
    </xf>
    <xf numFmtId="0" fontId="5" fillId="0" borderId="19" xfId="57" applyFont="1" applyBorder="1" applyAlignment="1">
      <alignment horizontal="center" vertical="center" wrapText="1"/>
      <protection/>
    </xf>
    <xf numFmtId="0" fontId="0" fillId="0" borderId="20" xfId="57" applyFont="1" applyFill="1" applyBorder="1" applyAlignment="1">
      <alignment horizontal="center" vertical="center" wrapText="1"/>
      <protection/>
    </xf>
    <xf numFmtId="0" fontId="0" fillId="0" borderId="19" xfId="57" applyFont="1" applyFill="1" applyBorder="1" applyAlignment="1">
      <alignment horizontal="center" vertical="center" wrapText="1"/>
      <protection/>
    </xf>
    <xf numFmtId="0" fontId="4" fillId="0" borderId="17" xfId="57" applyFont="1" applyFill="1" applyBorder="1" applyAlignment="1">
      <alignment horizontal="left" wrapText="1"/>
      <protection/>
    </xf>
    <xf numFmtId="0" fontId="4" fillId="0" borderId="21" xfId="57" applyFont="1" applyFill="1" applyBorder="1" applyAlignment="1">
      <alignment horizontal="left" wrapText="1"/>
      <protection/>
    </xf>
    <xf numFmtId="0" fontId="4" fillId="0" borderId="18" xfId="57" applyFont="1" applyFill="1" applyBorder="1" applyAlignment="1">
      <alignment horizontal="left" wrapText="1"/>
      <protection/>
    </xf>
    <xf numFmtId="0" fontId="5" fillId="0" borderId="20" xfId="57" applyFont="1" applyBorder="1" applyAlignment="1">
      <alignment horizontal="center" vertical="center"/>
      <protection/>
    </xf>
    <xf numFmtId="0" fontId="5" fillId="0" borderId="19" xfId="57" applyFont="1" applyBorder="1" applyAlignment="1">
      <alignment horizontal="center" vertical="center"/>
      <protection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57" applyFont="1" applyBorder="1" applyAlignment="1">
      <alignment horizontal="left"/>
      <protection/>
    </xf>
    <xf numFmtId="0" fontId="4" fillId="0" borderId="21" xfId="57" applyFont="1" applyBorder="1" applyAlignment="1">
      <alignment horizontal="left"/>
      <protection/>
    </xf>
    <xf numFmtId="0" fontId="4" fillId="0" borderId="18" xfId="57" applyFont="1" applyBorder="1" applyAlignment="1">
      <alignment horizontal="left"/>
      <protection/>
    </xf>
    <xf numFmtId="0" fontId="0" fillId="0" borderId="23" xfId="57" applyFont="1" applyBorder="1" applyAlignment="1">
      <alignment horizontal="center" vertical="center" wrapText="1"/>
      <protection/>
    </xf>
    <xf numFmtId="0" fontId="0" fillId="0" borderId="22" xfId="57" applyFont="1" applyBorder="1" applyAlignment="1">
      <alignment horizontal="center" vertical="center" wrapText="1"/>
      <protection/>
    </xf>
    <xf numFmtId="0" fontId="0" fillId="0" borderId="24" xfId="57" applyFont="1" applyBorder="1" applyAlignment="1">
      <alignment horizontal="center" vertical="center" wrapText="1"/>
      <protection/>
    </xf>
    <xf numFmtId="0" fontId="0" fillId="0" borderId="16" xfId="57" applyFont="1" applyBorder="1" applyAlignment="1">
      <alignment horizontal="center" vertical="center" wrapText="1"/>
      <protection/>
    </xf>
    <xf numFmtId="0" fontId="0" fillId="0" borderId="17" xfId="57" applyFont="1" applyBorder="1" applyAlignment="1">
      <alignment horizontal="center"/>
      <protection/>
    </xf>
    <xf numFmtId="0" fontId="0" fillId="0" borderId="18" xfId="57" applyFont="1" applyBorder="1" applyAlignment="1">
      <alignment horizontal="center"/>
      <protection/>
    </xf>
    <xf numFmtId="0" fontId="0" fillId="0" borderId="17" xfId="57" applyFont="1" applyBorder="1" applyAlignment="1">
      <alignment horizontal="center" vertical="center" wrapText="1"/>
      <protection/>
    </xf>
    <xf numFmtId="0" fontId="0" fillId="0" borderId="18" xfId="57" applyFont="1" applyBorder="1" applyAlignment="1">
      <alignment horizontal="center" vertical="center" wrapText="1"/>
      <protection/>
    </xf>
    <xf numFmtId="3" fontId="0" fillId="0" borderId="20" xfId="57" applyNumberFormat="1" applyFont="1" applyBorder="1" applyAlignment="1">
      <alignment horizontal="center" vertical="center" wrapText="1"/>
      <protection/>
    </xf>
    <xf numFmtId="3" fontId="0" fillId="0" borderId="19" xfId="57" applyNumberFormat="1" applyFont="1" applyBorder="1" applyAlignment="1">
      <alignment horizontal="center" vertical="center" wrapText="1"/>
      <protection/>
    </xf>
    <xf numFmtId="3" fontId="0" fillId="0" borderId="10" xfId="57" applyNumberFormat="1" applyFont="1" applyBorder="1" applyAlignment="1">
      <alignment horizontal="center" vertical="center" wrapText="1"/>
      <protection/>
    </xf>
    <xf numFmtId="0" fontId="0" fillId="0" borderId="20" xfId="57" applyFont="1" applyBorder="1" applyAlignment="1">
      <alignment horizontal="center" vertical="center" wrapText="1"/>
      <protection/>
    </xf>
    <xf numFmtId="0" fontId="0" fillId="0" borderId="19" xfId="57" applyFont="1" applyBorder="1" applyAlignment="1">
      <alignment horizontal="center" vertical="center" wrapText="1"/>
      <protection/>
    </xf>
    <xf numFmtId="0" fontId="0" fillId="0" borderId="20" xfId="57" applyFont="1" applyBorder="1" applyAlignment="1">
      <alignment horizontal="center" vertical="center" wrapText="1"/>
      <protection/>
    </xf>
    <xf numFmtId="0" fontId="0" fillId="0" borderId="19" xfId="57" applyFont="1" applyBorder="1" applyAlignment="1">
      <alignment horizontal="center" vertical="center" wrapText="1"/>
      <protection/>
    </xf>
    <xf numFmtId="0" fontId="0" fillId="0" borderId="19" xfId="57" applyBorder="1" applyAlignment="1">
      <alignment horizontal="center" vertical="center" wrapText="1"/>
      <protection/>
    </xf>
    <xf numFmtId="0" fontId="4" fillId="0" borderId="17" xfId="57" applyFont="1" applyFill="1" applyBorder="1" applyAlignment="1">
      <alignment horizontal="right"/>
      <protection/>
    </xf>
    <xf numFmtId="0" fontId="4" fillId="0" borderId="21" xfId="57" applyFont="1" applyFill="1" applyBorder="1" applyAlignment="1">
      <alignment horizontal="right"/>
      <protection/>
    </xf>
    <xf numFmtId="0" fontId="4" fillId="0" borderId="18" xfId="57" applyFont="1" applyFill="1" applyBorder="1" applyAlignment="1">
      <alignment horizontal="right"/>
      <protection/>
    </xf>
    <xf numFmtId="0" fontId="4" fillId="0" borderId="17" xfId="57" applyFont="1" applyBorder="1" applyAlignment="1">
      <alignment horizontal="left" vertical="center" wrapText="1"/>
      <protection/>
    </xf>
    <xf numFmtId="0" fontId="4" fillId="0" borderId="21" xfId="57" applyFont="1" applyBorder="1" applyAlignment="1">
      <alignment horizontal="left" vertical="center" wrapText="1"/>
      <protection/>
    </xf>
    <xf numFmtId="0" fontId="4" fillId="0" borderId="18" xfId="57" applyFont="1" applyBorder="1" applyAlignment="1">
      <alignment horizontal="left" vertical="center" wrapText="1"/>
      <protection/>
    </xf>
    <xf numFmtId="0" fontId="4" fillId="0" borderId="17" xfId="57" applyFont="1" applyFill="1" applyBorder="1" applyAlignment="1">
      <alignment horizontal="left"/>
      <protection/>
    </xf>
    <xf numFmtId="0" fontId="4" fillId="0" borderId="21" xfId="57" applyFont="1" applyFill="1" applyBorder="1" applyAlignment="1">
      <alignment horizontal="left"/>
      <protection/>
    </xf>
    <xf numFmtId="0" fontId="4" fillId="0" borderId="18" xfId="57" applyFont="1" applyFill="1" applyBorder="1" applyAlignment="1">
      <alignment horizontal="left"/>
      <protection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4" fillId="0" borderId="17" xfId="57" applyFont="1" applyBorder="1" applyAlignment="1">
      <alignment horizontal="right"/>
      <protection/>
    </xf>
    <xf numFmtId="0" fontId="4" fillId="0" borderId="21" xfId="57" applyFont="1" applyBorder="1" applyAlignment="1">
      <alignment horizontal="right"/>
      <protection/>
    </xf>
    <xf numFmtId="0" fontId="4" fillId="0" borderId="18" xfId="57" applyFont="1" applyBorder="1" applyAlignment="1">
      <alignment horizontal="right"/>
      <protection/>
    </xf>
    <xf numFmtId="0" fontId="0" fillId="34" borderId="20" xfId="57" applyFill="1" applyBorder="1" applyAlignment="1">
      <alignment horizontal="center" vertical="center"/>
      <protection/>
    </xf>
    <xf numFmtId="0" fontId="0" fillId="34" borderId="19" xfId="57" applyFill="1" applyBorder="1" applyAlignment="1">
      <alignment horizontal="center" vertical="center"/>
      <protection/>
    </xf>
    <xf numFmtId="2" fontId="0" fillId="0" borderId="10" xfId="57" applyNumberFormat="1" applyFont="1" applyFill="1" applyBorder="1" applyAlignment="1">
      <alignment horizontal="center" vertical="center"/>
      <protection/>
    </xf>
    <xf numFmtId="0" fontId="0" fillId="0" borderId="20" xfId="57" applyFont="1" applyBorder="1" applyAlignment="1">
      <alignment horizontal="center" vertical="center"/>
      <protection/>
    </xf>
    <xf numFmtId="0" fontId="0" fillId="0" borderId="19" xfId="57" applyFont="1" applyBorder="1" applyAlignment="1">
      <alignment horizontal="center" vertical="center"/>
      <protection/>
    </xf>
    <xf numFmtId="0" fontId="0" fillId="0" borderId="20" xfId="57" applyFont="1" applyBorder="1" applyAlignment="1">
      <alignment horizontal="center" vertical="center"/>
      <protection/>
    </xf>
    <xf numFmtId="0" fontId="0" fillId="0" borderId="19" xfId="57" applyFont="1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etod-priklj-primer EDB 4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4.7109375" style="0" customWidth="1"/>
  </cols>
  <sheetData>
    <row r="1" spans="2:14" ht="12.7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2:14" ht="12.75">
      <c r="B2" s="57"/>
      <c r="C2" s="58" t="s">
        <v>26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2:14" ht="12.75">
      <c r="B3" s="59" t="s">
        <v>27</v>
      </c>
      <c r="C3" s="57" t="s">
        <v>28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ht="12.75">
      <c r="B4" s="59" t="s">
        <v>29</v>
      </c>
      <c r="C4" s="60" t="s">
        <v>106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ht="12.75">
      <c r="B5" s="59" t="s">
        <v>30</v>
      </c>
      <c r="C5" s="57" t="s">
        <v>107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14" ht="12.75">
      <c r="B6" s="59" t="s">
        <v>31</v>
      </c>
      <c r="C6" s="57" t="s">
        <v>86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2:14" ht="12.75">
      <c r="B7" s="59"/>
      <c r="C7" s="57" t="s">
        <v>90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2:14" ht="12.75">
      <c r="B8" s="59"/>
      <c r="C8" s="57" t="s">
        <v>109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2:14" ht="12.75">
      <c r="B9" s="59" t="s">
        <v>32</v>
      </c>
      <c r="C9" s="57" t="s">
        <v>87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2:14" ht="12.75">
      <c r="B10" s="59"/>
      <c r="C10" s="57" t="s">
        <v>91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2:14" ht="12.75">
      <c r="B11" s="59"/>
      <c r="C11" s="57" t="s">
        <v>92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2:14" ht="12.75">
      <c r="B12" s="59"/>
      <c r="C12" s="57" t="s">
        <v>108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2:14" ht="12.75">
      <c r="B13" s="59" t="s">
        <v>93</v>
      </c>
      <c r="C13" s="57" t="s">
        <v>96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2:14" ht="12.75">
      <c r="B14" s="59"/>
      <c r="C14" s="57" t="s">
        <v>99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2:14" ht="12.75">
      <c r="B15" s="59"/>
      <c r="C15" s="57" t="s">
        <v>104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</row>
    <row r="16" spans="2:14" ht="12.75">
      <c r="B16" s="59" t="s">
        <v>98</v>
      </c>
      <c r="C16" s="57" t="s">
        <v>97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2:14" ht="12.75">
      <c r="B17" s="59"/>
      <c r="C17" s="57" t="s">
        <v>94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2:14" ht="12.75">
      <c r="B18" s="59"/>
      <c r="C18" s="57" t="s">
        <v>95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2:14" ht="12.75">
      <c r="B19" s="59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</row>
    <row r="20" spans="2:14" ht="12.75">
      <c r="B20" s="59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</row>
    <row r="21" spans="2:14" ht="12.75">
      <c r="B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</row>
    <row r="22" spans="2:14" ht="12.75">
      <c r="B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2:14" ht="12.75">
      <c r="B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2:14" ht="12.75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5" spans="2:14" ht="12.75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</row>
    <row r="26" spans="2:14" ht="12.75"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</row>
    <row r="27" spans="2:14" ht="12.7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</row>
    <row r="28" spans="2:14" ht="12.75"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&amp;R&amp;F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24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25.7109375" style="2" customWidth="1"/>
    <col min="3" max="3" width="17.7109375" style="2" customWidth="1"/>
    <col min="4" max="6" width="19.7109375" style="2" customWidth="1"/>
    <col min="7" max="7" width="18.7109375" style="2" customWidth="1"/>
    <col min="8" max="16384" width="9.140625" style="2" customWidth="1"/>
  </cols>
  <sheetData>
    <row r="1" ht="12.75">
      <c r="B1" s="1"/>
    </row>
    <row r="2" spans="2:4" ht="12.75">
      <c r="B2" s="47" t="s">
        <v>84</v>
      </c>
      <c r="C2" s="48"/>
      <c r="D2" s="40"/>
    </row>
    <row r="3" spans="2:4" ht="12.75">
      <c r="B3" s="135" t="s">
        <v>25</v>
      </c>
      <c r="C3" s="49" t="s">
        <v>24</v>
      </c>
      <c r="D3" s="49" t="s">
        <v>2</v>
      </c>
    </row>
    <row r="4" spans="2:4" ht="12.75">
      <c r="B4" s="136"/>
      <c r="C4" s="49" t="s">
        <v>11</v>
      </c>
      <c r="D4" s="49" t="s">
        <v>1</v>
      </c>
    </row>
    <row r="5" spans="2:4" ht="20.25" customHeight="1">
      <c r="B5" s="137" t="s">
        <v>36</v>
      </c>
      <c r="C5" s="138"/>
      <c r="D5" s="139"/>
    </row>
    <row r="6" spans="2:4" ht="12.75">
      <c r="B6" s="6" t="s">
        <v>18</v>
      </c>
      <c r="C6" s="50">
        <f>'DTS-SN-TS'!K10</f>
        <v>0</v>
      </c>
      <c r="D6" s="51"/>
    </row>
    <row r="7" spans="2:4" ht="12.75">
      <c r="B7" s="6" t="s">
        <v>80</v>
      </c>
      <c r="C7" s="50">
        <f>'DTS-SN-Vod'!K13</f>
        <v>0</v>
      </c>
      <c r="D7" s="51"/>
    </row>
    <row r="8" spans="2:4" ht="12.75">
      <c r="B8" s="6" t="s">
        <v>6</v>
      </c>
      <c r="C8" s="50">
        <f>C6+C7</f>
        <v>0</v>
      </c>
      <c r="D8" s="122">
        <f>'DTS-SN-TS'!F10*1000</f>
        <v>64000</v>
      </c>
    </row>
    <row r="9" spans="2:4" ht="20.25" customHeight="1">
      <c r="B9" s="137" t="s">
        <v>43</v>
      </c>
      <c r="C9" s="138"/>
      <c r="D9" s="139"/>
    </row>
    <row r="10" spans="2:4" ht="12.75">
      <c r="B10" s="6" t="s">
        <v>18</v>
      </c>
      <c r="C10" s="50">
        <f>'DTS-SN-TS'!K13</f>
        <v>0</v>
      </c>
      <c r="D10" s="51"/>
    </row>
    <row r="11" spans="2:4" ht="12.75">
      <c r="B11" s="6" t="s">
        <v>80</v>
      </c>
      <c r="C11" s="50">
        <f>'DTS-SN-Vod'!K17</f>
        <v>0</v>
      </c>
      <c r="D11" s="51"/>
    </row>
    <row r="12" spans="2:4" ht="12.75">
      <c r="B12" s="6" t="s">
        <v>6</v>
      </c>
      <c r="C12" s="50">
        <f>C10+C11</f>
        <v>0</v>
      </c>
      <c r="D12" s="122">
        <f>'DTS-SN-TS'!D13*1000</f>
        <v>63000</v>
      </c>
    </row>
    <row r="13" spans="2:4" ht="20.25" customHeight="1">
      <c r="B13" s="137" t="s">
        <v>44</v>
      </c>
      <c r="C13" s="138"/>
      <c r="D13" s="139"/>
    </row>
    <row r="14" spans="2:4" ht="12.75">
      <c r="B14" s="6" t="s">
        <v>18</v>
      </c>
      <c r="C14" s="50">
        <f>'DTS-SN-TS'!K16</f>
        <v>0</v>
      </c>
      <c r="D14" s="51"/>
    </row>
    <row r="15" spans="2:4" ht="12.75">
      <c r="B15" s="6" t="s">
        <v>80</v>
      </c>
      <c r="C15" s="50">
        <f>'DTS-SN-Vod'!K21</f>
        <v>0</v>
      </c>
      <c r="D15" s="51"/>
    </row>
    <row r="16" spans="2:4" ht="12.75">
      <c r="B16" s="6" t="s">
        <v>6</v>
      </c>
      <c r="C16" s="50">
        <f>C14+C15</f>
        <v>0</v>
      </c>
      <c r="D16" s="122">
        <f>'DTS-SN-TS'!D16*1000</f>
        <v>63000</v>
      </c>
    </row>
    <row r="17" spans="2:3" s="42" customFormat="1" ht="12.75">
      <c r="B17" s="43"/>
      <c r="C17" s="44"/>
    </row>
    <row r="18" spans="2:3" s="42" customFormat="1" ht="12.75">
      <c r="B18" s="43"/>
      <c r="C18" s="44"/>
    </row>
    <row r="19" spans="2:7" s="41" customFormat="1" ht="15.75">
      <c r="B19" s="55" t="s">
        <v>88</v>
      </c>
      <c r="C19" s="45"/>
      <c r="D19" s="45"/>
      <c r="E19" s="45"/>
      <c r="F19" s="45"/>
      <c r="G19" s="45"/>
    </row>
    <row r="20" spans="2:7" ht="45" customHeight="1">
      <c r="B20" s="140" t="s">
        <v>89</v>
      </c>
      <c r="C20" s="142" t="s">
        <v>110</v>
      </c>
      <c r="D20" s="133" t="s">
        <v>19</v>
      </c>
      <c r="E20" s="133" t="s">
        <v>21</v>
      </c>
      <c r="F20" s="133" t="s">
        <v>20</v>
      </c>
      <c r="G20" s="46" t="s">
        <v>22</v>
      </c>
    </row>
    <row r="21" spans="2:7" ht="21.75" customHeight="1">
      <c r="B21" s="141"/>
      <c r="C21" s="143"/>
      <c r="D21" s="134"/>
      <c r="E21" s="134"/>
      <c r="F21" s="134"/>
      <c r="G21" s="46" t="s">
        <v>23</v>
      </c>
    </row>
    <row r="22" spans="2:7" ht="21.75" customHeight="1">
      <c r="B22" s="131" t="s">
        <v>60</v>
      </c>
      <c r="C22" s="132">
        <v>0.3</v>
      </c>
      <c r="D22" s="52">
        <v>1.3</v>
      </c>
      <c r="E22" s="52">
        <v>0.2</v>
      </c>
      <c r="F22" s="53">
        <v>0.4</v>
      </c>
      <c r="G22" s="54">
        <f>C8/(D8*D22*(1-E22)/F22)*C22</f>
        <v>0</v>
      </c>
    </row>
    <row r="23" spans="2:7" ht="21.75" customHeight="1">
      <c r="B23" s="131" t="s">
        <v>61</v>
      </c>
      <c r="C23" s="132">
        <v>0.3</v>
      </c>
      <c r="D23" s="52">
        <v>1.3</v>
      </c>
      <c r="E23" s="52">
        <v>0.2</v>
      </c>
      <c r="F23" s="53">
        <v>0.4</v>
      </c>
      <c r="G23" s="54">
        <f>C12/(D12*D23*(1-E23)/F23)*C23</f>
        <v>0</v>
      </c>
    </row>
    <row r="24" spans="2:7" ht="21.75" customHeight="1">
      <c r="B24" s="131" t="s">
        <v>62</v>
      </c>
      <c r="C24" s="130">
        <v>0.3</v>
      </c>
      <c r="D24" s="52">
        <v>1.3</v>
      </c>
      <c r="E24" s="52">
        <v>0.2</v>
      </c>
      <c r="F24" s="53">
        <v>0.5</v>
      </c>
      <c r="G24" s="54">
        <f>C16/(D16*D24*(1-E24)/F24)*C24</f>
        <v>0</v>
      </c>
    </row>
  </sheetData>
  <sheetProtection/>
  <mergeCells count="9">
    <mergeCell ref="E20:E21"/>
    <mergeCell ref="F20:F21"/>
    <mergeCell ref="B3:B4"/>
    <mergeCell ref="B5:D5"/>
    <mergeCell ref="B9:D9"/>
    <mergeCell ref="B13:D13"/>
    <mergeCell ref="D20:D21"/>
    <mergeCell ref="B20:B21"/>
    <mergeCell ref="C20:C2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&amp;R&amp;F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16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21.7109375" style="2" customWidth="1"/>
    <col min="3" max="4" width="8.7109375" style="2" customWidth="1"/>
    <col min="5" max="7" width="9.7109375" style="2" customWidth="1"/>
    <col min="8" max="9" width="14.7109375" style="2" customWidth="1"/>
    <col min="10" max="10" width="14.7109375" style="3" customWidth="1"/>
    <col min="11" max="11" width="19.7109375" style="3" customWidth="1"/>
    <col min="12" max="16384" width="9.140625" style="2" customWidth="1"/>
  </cols>
  <sheetData>
    <row r="1" ht="12.75">
      <c r="B1" s="1"/>
    </row>
    <row r="2" ht="12.75">
      <c r="B2" s="4" t="s">
        <v>83</v>
      </c>
    </row>
    <row r="3" spans="2:11" ht="25.5" customHeight="1">
      <c r="B3" s="158" t="s">
        <v>8</v>
      </c>
      <c r="C3" s="147" t="s">
        <v>2</v>
      </c>
      <c r="D3" s="148"/>
      <c r="E3" s="153" t="s">
        <v>82</v>
      </c>
      <c r="F3" s="154"/>
      <c r="G3" s="160" t="s">
        <v>3</v>
      </c>
      <c r="H3" s="157" t="s">
        <v>49</v>
      </c>
      <c r="I3" s="157"/>
      <c r="J3" s="157"/>
      <c r="K3" s="155" t="s">
        <v>51</v>
      </c>
    </row>
    <row r="4" spans="2:11" ht="25.5">
      <c r="B4" s="159"/>
      <c r="C4" s="149"/>
      <c r="D4" s="150"/>
      <c r="E4" s="74" t="s">
        <v>47</v>
      </c>
      <c r="F4" s="74" t="s">
        <v>48</v>
      </c>
      <c r="G4" s="161"/>
      <c r="H4" s="7" t="s">
        <v>50</v>
      </c>
      <c r="I4" s="6" t="s">
        <v>105</v>
      </c>
      <c r="J4" s="7" t="s">
        <v>6</v>
      </c>
      <c r="K4" s="156"/>
    </row>
    <row r="5" spans="2:11" ht="12.75">
      <c r="B5" s="8"/>
      <c r="C5" s="151" t="s">
        <v>37</v>
      </c>
      <c r="D5" s="152"/>
      <c r="E5" s="76"/>
      <c r="F5" s="76"/>
      <c r="G5" s="9" t="s">
        <v>9</v>
      </c>
      <c r="H5" s="10" t="s">
        <v>10</v>
      </c>
      <c r="I5" s="10" t="s">
        <v>10</v>
      </c>
      <c r="J5" s="10" t="s">
        <v>10</v>
      </c>
      <c r="K5" s="10" t="s">
        <v>11</v>
      </c>
    </row>
    <row r="6" spans="2:11" ht="18.75" customHeight="1">
      <c r="B6" s="144" t="s">
        <v>36</v>
      </c>
      <c r="C6" s="145"/>
      <c r="D6" s="145"/>
      <c r="E6" s="145"/>
      <c r="F6" s="145"/>
      <c r="G6" s="145"/>
      <c r="H6" s="145"/>
      <c r="I6" s="145"/>
      <c r="J6" s="145"/>
      <c r="K6" s="146"/>
    </row>
    <row r="7" spans="2:11" ht="12.75">
      <c r="B7" s="61" t="s">
        <v>35</v>
      </c>
      <c r="C7" s="16" t="s">
        <v>38</v>
      </c>
      <c r="D7" s="99">
        <v>63</v>
      </c>
      <c r="E7" s="94">
        <f>'DTS-PostojecaMreza'!D21</f>
        <v>0</v>
      </c>
      <c r="F7" s="96">
        <f>D7*E7</f>
        <v>0</v>
      </c>
      <c r="G7" s="34">
        <v>1</v>
      </c>
      <c r="H7" s="18"/>
      <c r="I7" s="35"/>
      <c r="J7" s="19">
        <f>H7+I7</f>
        <v>0</v>
      </c>
      <c r="K7" s="20">
        <f>J7*G7*E7</f>
        <v>0</v>
      </c>
    </row>
    <row r="8" spans="2:11" ht="12.75">
      <c r="B8" s="22" t="s">
        <v>39</v>
      </c>
      <c r="C8" s="27" t="s">
        <v>40</v>
      </c>
      <c r="D8" s="100">
        <v>80</v>
      </c>
      <c r="E8" s="95">
        <f>'DTS-PostojecaMreza'!D22</f>
        <v>0</v>
      </c>
      <c r="F8" s="97">
        <f>D8*E8</f>
        <v>0</v>
      </c>
      <c r="G8" s="36">
        <v>1</v>
      </c>
      <c r="H8" s="24"/>
      <c r="I8" s="37"/>
      <c r="J8" s="25">
        <f>H8+I8</f>
        <v>0</v>
      </c>
      <c r="K8" s="26">
        <f>J8*G8*E8</f>
        <v>0</v>
      </c>
    </row>
    <row r="9" spans="2:11" ht="12.75">
      <c r="B9" s="29" t="s">
        <v>41</v>
      </c>
      <c r="C9" s="77" t="s">
        <v>42</v>
      </c>
      <c r="D9" s="101">
        <v>16</v>
      </c>
      <c r="E9" s="78"/>
      <c r="F9" s="98">
        <f>D9</f>
        <v>16</v>
      </c>
      <c r="G9" s="38">
        <v>4</v>
      </c>
      <c r="H9" s="31"/>
      <c r="I9" s="39"/>
      <c r="J9" s="32">
        <f>H9+I9</f>
        <v>0</v>
      </c>
      <c r="K9" s="66">
        <f>J9*G9</f>
        <v>0</v>
      </c>
    </row>
    <row r="10" spans="2:11" ht="12.75">
      <c r="B10" s="80" t="s">
        <v>12</v>
      </c>
      <c r="C10" s="81"/>
      <c r="D10" s="81"/>
      <c r="E10" s="81"/>
      <c r="F10" s="88">
        <f>G7*F7+G8*F8+G9*F9</f>
        <v>64</v>
      </c>
      <c r="G10" s="82">
        <f>SUM(G7:G9)</f>
        <v>6</v>
      </c>
      <c r="H10" s="12"/>
      <c r="I10" s="13"/>
      <c r="J10" s="14"/>
      <c r="K10" s="11">
        <f>SUM(K7:K9)</f>
        <v>0</v>
      </c>
    </row>
    <row r="11" spans="2:11" s="62" customFormat="1" ht="18.75" customHeight="1">
      <c r="B11" s="144" t="s">
        <v>43</v>
      </c>
      <c r="C11" s="145"/>
      <c r="D11" s="145"/>
      <c r="E11" s="145"/>
      <c r="F11" s="145"/>
      <c r="G11" s="145"/>
      <c r="H11" s="145"/>
      <c r="I11" s="145"/>
      <c r="J11" s="145"/>
      <c r="K11" s="146"/>
    </row>
    <row r="12" spans="2:11" ht="12.75">
      <c r="B12" s="73" t="s">
        <v>45</v>
      </c>
      <c r="C12" s="68" t="s">
        <v>38</v>
      </c>
      <c r="D12" s="102">
        <v>63</v>
      </c>
      <c r="E12" s="79"/>
      <c r="F12" s="79"/>
      <c r="G12" s="68">
        <v>1</v>
      </c>
      <c r="H12" s="69"/>
      <c r="I12" s="70"/>
      <c r="J12" s="25">
        <f>H12+I12</f>
        <v>0</v>
      </c>
      <c r="K12" s="72">
        <f>J12*G12</f>
        <v>0</v>
      </c>
    </row>
    <row r="13" spans="2:11" ht="12.75">
      <c r="B13" s="80" t="s">
        <v>12</v>
      </c>
      <c r="C13" s="81"/>
      <c r="D13" s="103">
        <f>SUM(D12:D12)</f>
        <v>63</v>
      </c>
      <c r="E13" s="81"/>
      <c r="F13" s="81"/>
      <c r="G13" s="80">
        <f>SUM(G12:G12)</f>
        <v>1</v>
      </c>
      <c r="H13" s="14"/>
      <c r="I13" s="83"/>
      <c r="J13" s="14"/>
      <c r="K13" s="11">
        <f>SUM(K12:K12)</f>
        <v>0</v>
      </c>
    </row>
    <row r="14" spans="2:11" s="62" customFormat="1" ht="18.75" customHeight="1">
      <c r="B14" s="144" t="s">
        <v>44</v>
      </c>
      <c r="C14" s="145"/>
      <c r="D14" s="145"/>
      <c r="E14" s="145"/>
      <c r="F14" s="145"/>
      <c r="G14" s="145"/>
      <c r="H14" s="145"/>
      <c r="I14" s="145"/>
      <c r="J14" s="145"/>
      <c r="K14" s="146"/>
    </row>
    <row r="15" spans="2:11" ht="12.75">
      <c r="B15" s="73" t="s">
        <v>46</v>
      </c>
      <c r="C15" s="68" t="s">
        <v>38</v>
      </c>
      <c r="D15" s="102">
        <v>63</v>
      </c>
      <c r="E15" s="79"/>
      <c r="F15" s="79"/>
      <c r="G15" s="36">
        <v>1</v>
      </c>
      <c r="H15" s="24"/>
      <c r="I15" s="37"/>
      <c r="J15" s="25">
        <f>H15+I15</f>
        <v>0</v>
      </c>
      <c r="K15" s="26">
        <f>J15*G15</f>
        <v>0</v>
      </c>
    </row>
    <row r="16" spans="2:11" ht="12.75">
      <c r="B16" s="80" t="s">
        <v>12</v>
      </c>
      <c r="C16" s="81"/>
      <c r="D16" s="103">
        <f>SUM(D15:D15)</f>
        <v>63</v>
      </c>
      <c r="E16" s="81"/>
      <c r="F16" s="81"/>
      <c r="G16" s="80">
        <f>SUM(G15:G15)</f>
        <v>1</v>
      </c>
      <c r="H16" s="14"/>
      <c r="I16" s="13"/>
      <c r="J16" s="14"/>
      <c r="K16" s="11">
        <f>SUM(K15:K15)</f>
        <v>0</v>
      </c>
    </row>
  </sheetData>
  <sheetProtection/>
  <mergeCells count="10">
    <mergeCell ref="B6:K6"/>
    <mergeCell ref="B11:K11"/>
    <mergeCell ref="B14:K14"/>
    <mergeCell ref="C3:D4"/>
    <mergeCell ref="C5:D5"/>
    <mergeCell ref="E3:F3"/>
    <mergeCell ref="K3:K4"/>
    <mergeCell ref="H3:J3"/>
    <mergeCell ref="B3:B4"/>
    <mergeCell ref="G3:G4"/>
  </mergeCells>
  <printOptions horizontalCentered="1"/>
  <pageMargins left="0.75" right="0.75" top="1" bottom="1" header="0.5" footer="0.5"/>
  <pageSetup horizontalDpi="600" verticalDpi="600" orientation="landscape" paperSize="9" r:id="rId1"/>
  <headerFooter alignWithMargins="0">
    <oddHeader>&amp;R&amp;F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21"/>
  <sheetViews>
    <sheetView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25.00390625" style="2" customWidth="1"/>
    <col min="3" max="3" width="33.7109375" style="2" customWidth="1"/>
    <col min="4" max="4" width="9.140625" style="2" customWidth="1"/>
    <col min="5" max="5" width="7.7109375" style="2" customWidth="1"/>
    <col min="6" max="6" width="8.7109375" style="2" customWidth="1"/>
    <col min="7" max="8" width="12.7109375" style="2" customWidth="1"/>
    <col min="9" max="9" width="12.7109375" style="3" customWidth="1"/>
    <col min="10" max="11" width="15.7109375" style="3" customWidth="1"/>
    <col min="12" max="16384" width="9.140625" style="2" customWidth="1"/>
  </cols>
  <sheetData>
    <row r="1" ht="12.75">
      <c r="B1" s="1"/>
    </row>
    <row r="2" ht="12.75">
      <c r="B2" s="56" t="s">
        <v>85</v>
      </c>
    </row>
    <row r="3" spans="2:11" ht="12.75" customHeight="1">
      <c r="B3" s="158" t="s">
        <v>75</v>
      </c>
      <c r="C3" s="160" t="s">
        <v>13</v>
      </c>
      <c r="D3" s="160" t="s">
        <v>15</v>
      </c>
      <c r="E3" s="160" t="s">
        <v>14</v>
      </c>
      <c r="F3" s="160" t="s">
        <v>17</v>
      </c>
      <c r="G3" s="157" t="s">
        <v>4</v>
      </c>
      <c r="H3" s="157"/>
      <c r="I3" s="157"/>
      <c r="J3" s="160" t="s">
        <v>105</v>
      </c>
      <c r="K3" s="155" t="s">
        <v>7</v>
      </c>
    </row>
    <row r="4" spans="2:11" ht="12.75">
      <c r="B4" s="159"/>
      <c r="C4" s="161"/>
      <c r="D4" s="161"/>
      <c r="E4" s="161"/>
      <c r="F4" s="162"/>
      <c r="G4" s="6" t="s">
        <v>33</v>
      </c>
      <c r="H4" s="5" t="s">
        <v>5</v>
      </c>
      <c r="I4" s="7" t="s">
        <v>6</v>
      </c>
      <c r="J4" s="162"/>
      <c r="K4" s="156"/>
    </row>
    <row r="5" spans="2:11" ht="12.75">
      <c r="B5" s="5"/>
      <c r="C5" s="5"/>
      <c r="D5" s="5" t="s">
        <v>0</v>
      </c>
      <c r="E5" s="6" t="s">
        <v>9</v>
      </c>
      <c r="F5" s="5" t="s">
        <v>0</v>
      </c>
      <c r="G5" s="6" t="s">
        <v>16</v>
      </c>
      <c r="H5" s="6" t="s">
        <v>16</v>
      </c>
      <c r="I5" s="7" t="s">
        <v>16</v>
      </c>
      <c r="J5" s="6" t="s">
        <v>34</v>
      </c>
      <c r="K5" s="10" t="s">
        <v>11</v>
      </c>
    </row>
    <row r="6" spans="2:11" ht="20.25" customHeight="1">
      <c r="B6" s="166" t="s">
        <v>36</v>
      </c>
      <c r="C6" s="167"/>
      <c r="D6" s="167"/>
      <c r="E6" s="167"/>
      <c r="F6" s="167"/>
      <c r="G6" s="167"/>
      <c r="H6" s="167"/>
      <c r="I6" s="167"/>
      <c r="J6" s="167"/>
      <c r="K6" s="168"/>
    </row>
    <row r="7" spans="2:11" ht="12.75">
      <c r="B7" s="15" t="s">
        <v>56</v>
      </c>
      <c r="C7" s="16" t="s">
        <v>76</v>
      </c>
      <c r="D7" s="104">
        <f>'DTS-PostojecaMreza'!H6</f>
        <v>0</v>
      </c>
      <c r="E7" s="104">
        <f>'DTS-PostojecaMreza'!G6</f>
        <v>0</v>
      </c>
      <c r="F7" s="17">
        <f>D7*E7</f>
        <v>0</v>
      </c>
      <c r="G7" s="18"/>
      <c r="H7" s="18"/>
      <c r="I7" s="19">
        <f>G7+H7</f>
        <v>0</v>
      </c>
      <c r="J7" s="18"/>
      <c r="K7" s="20">
        <f>F7*I7+J7*E7</f>
        <v>0</v>
      </c>
    </row>
    <row r="8" spans="2:11" ht="12.75">
      <c r="B8" s="21" t="s">
        <v>56</v>
      </c>
      <c r="C8" s="22" t="s">
        <v>77</v>
      </c>
      <c r="D8" s="111">
        <f>'DTS-PostojecaMreza'!H7</f>
        <v>0</v>
      </c>
      <c r="E8" s="106">
        <f>'DTS-PostojecaMreza'!G7</f>
        <v>0</v>
      </c>
      <c r="F8" s="23">
        <f aca="true" t="shared" si="0" ref="F8:F20">D8*E8</f>
        <v>0</v>
      </c>
      <c r="G8" s="24"/>
      <c r="H8" s="24"/>
      <c r="I8" s="25">
        <f aca="true" t="shared" si="1" ref="I8:I20">G8+H8</f>
        <v>0</v>
      </c>
      <c r="J8" s="24"/>
      <c r="K8" s="26">
        <f aca="true" t="shared" si="2" ref="K8:K20">F8*I8+J8*E8</f>
        <v>0</v>
      </c>
    </row>
    <row r="9" spans="2:11" ht="12.75">
      <c r="B9" s="21" t="s">
        <v>59</v>
      </c>
      <c r="C9" s="22" t="s">
        <v>76</v>
      </c>
      <c r="D9" s="106">
        <f>'DTS-PostojecaMreza'!H12</f>
        <v>0</v>
      </c>
      <c r="E9" s="106">
        <f>'DTS-PostojecaMreza'!G12</f>
        <v>0</v>
      </c>
      <c r="F9" s="23">
        <f t="shared" si="0"/>
        <v>0</v>
      </c>
      <c r="G9" s="24"/>
      <c r="H9" s="24"/>
      <c r="I9" s="25">
        <f t="shared" si="1"/>
        <v>0</v>
      </c>
      <c r="J9" s="24"/>
      <c r="K9" s="26">
        <f t="shared" si="2"/>
        <v>0</v>
      </c>
    </row>
    <row r="10" spans="2:11" ht="12.75">
      <c r="B10" s="21" t="s">
        <v>59</v>
      </c>
      <c r="C10" s="22" t="s">
        <v>77</v>
      </c>
      <c r="D10" s="106">
        <f>'DTS-PostojecaMreza'!H13</f>
        <v>0</v>
      </c>
      <c r="E10" s="106">
        <f>'DTS-PostojecaMreza'!G13</f>
        <v>0</v>
      </c>
      <c r="F10" s="23">
        <f t="shared" si="0"/>
        <v>0</v>
      </c>
      <c r="G10" s="24"/>
      <c r="H10" s="24"/>
      <c r="I10" s="25">
        <f t="shared" si="1"/>
        <v>0</v>
      </c>
      <c r="J10" s="24"/>
      <c r="K10" s="26">
        <f t="shared" si="2"/>
        <v>0</v>
      </c>
    </row>
    <row r="11" spans="2:11" ht="12.75">
      <c r="B11" s="21"/>
      <c r="C11" s="22" t="s">
        <v>78</v>
      </c>
      <c r="D11" s="106">
        <f>'DTS-PostojecaMreza'!H10</f>
        <v>0</v>
      </c>
      <c r="E11" s="106">
        <f>IF(('DTS-PostojecaMreza'!$G$10+'DTS-PostojecaMreza'!$G$11)=0,0,'DTS-PostojecaMreza'!G10/('DTS-PostojecaMreza'!$G$10+'DTS-PostojecaMreza'!$G$11)*4)</f>
        <v>0</v>
      </c>
      <c r="F11" s="23">
        <f t="shared" si="0"/>
        <v>0</v>
      </c>
      <c r="G11" s="24"/>
      <c r="H11" s="24"/>
      <c r="I11" s="25">
        <f t="shared" si="1"/>
        <v>0</v>
      </c>
      <c r="J11" s="24"/>
      <c r="K11" s="26">
        <f t="shared" si="2"/>
        <v>0</v>
      </c>
    </row>
    <row r="12" spans="2:11" ht="12.75">
      <c r="B12" s="112"/>
      <c r="C12" s="63" t="s">
        <v>79</v>
      </c>
      <c r="D12" s="113">
        <f>'DTS-PostojecaMreza'!H11</f>
        <v>0</v>
      </c>
      <c r="E12" s="113">
        <f>IF(('DTS-PostojecaMreza'!$G$10+'DTS-PostojecaMreza'!$G$11)=0,0,'DTS-PostojecaMreza'!G11/('DTS-PostojecaMreza'!$G$10+'DTS-PostojecaMreza'!$G$11)*4)</f>
        <v>0</v>
      </c>
      <c r="F12" s="114">
        <f t="shared" si="0"/>
        <v>0</v>
      </c>
      <c r="G12" s="64"/>
      <c r="H12" s="64"/>
      <c r="I12" s="65">
        <f t="shared" si="1"/>
        <v>0</v>
      </c>
      <c r="J12" s="64"/>
      <c r="K12" s="66">
        <f t="shared" si="2"/>
        <v>0</v>
      </c>
    </row>
    <row r="13" spans="2:11" ht="12.75">
      <c r="B13" s="174" t="s">
        <v>81</v>
      </c>
      <c r="C13" s="175"/>
      <c r="D13" s="175"/>
      <c r="E13" s="175"/>
      <c r="F13" s="175"/>
      <c r="G13" s="175"/>
      <c r="H13" s="175"/>
      <c r="I13" s="175"/>
      <c r="J13" s="176"/>
      <c r="K13" s="120">
        <f>SUM(K7:K12)</f>
        <v>0</v>
      </c>
    </row>
    <row r="14" spans="2:11" s="62" customFormat="1" ht="20.25" customHeight="1">
      <c r="B14" s="169" t="s">
        <v>43</v>
      </c>
      <c r="C14" s="170"/>
      <c r="D14" s="170"/>
      <c r="E14" s="170"/>
      <c r="F14" s="170"/>
      <c r="G14" s="170"/>
      <c r="H14" s="170"/>
      <c r="I14" s="170"/>
      <c r="J14" s="170"/>
      <c r="K14" s="171"/>
    </row>
    <row r="15" spans="2:11" ht="12.75">
      <c r="B15" s="67" t="s">
        <v>57</v>
      </c>
      <c r="C15" s="73" t="s">
        <v>76</v>
      </c>
      <c r="D15" s="111">
        <f>'DTS-PostojecaMreza'!H8</f>
        <v>0</v>
      </c>
      <c r="E15" s="116">
        <f>'DTS-PostojecaMreza'!G8</f>
        <v>0</v>
      </c>
      <c r="F15" s="115">
        <f t="shared" si="0"/>
        <v>0</v>
      </c>
      <c r="G15" s="69"/>
      <c r="H15" s="69"/>
      <c r="I15" s="71">
        <f t="shared" si="1"/>
        <v>0</v>
      </c>
      <c r="J15" s="69"/>
      <c r="K15" s="72">
        <f t="shared" si="2"/>
        <v>0</v>
      </c>
    </row>
    <row r="16" spans="2:11" ht="12.75">
      <c r="B16" s="112" t="s">
        <v>57</v>
      </c>
      <c r="C16" s="63" t="s">
        <v>77</v>
      </c>
      <c r="D16" s="113">
        <f>'DTS-PostojecaMreza'!H9</f>
        <v>0</v>
      </c>
      <c r="E16" s="117">
        <f>'DTS-PostojecaMreza'!G9</f>
        <v>0</v>
      </c>
      <c r="F16" s="114">
        <f t="shared" si="0"/>
        <v>0</v>
      </c>
      <c r="G16" s="64"/>
      <c r="H16" s="64"/>
      <c r="I16" s="65">
        <f t="shared" si="1"/>
        <v>0</v>
      </c>
      <c r="J16" s="64"/>
      <c r="K16" s="66">
        <f t="shared" si="2"/>
        <v>0</v>
      </c>
    </row>
    <row r="17" spans="2:11" ht="12.75">
      <c r="B17" s="163" t="s">
        <v>81</v>
      </c>
      <c r="C17" s="164"/>
      <c r="D17" s="164"/>
      <c r="E17" s="164"/>
      <c r="F17" s="164"/>
      <c r="G17" s="164"/>
      <c r="H17" s="164"/>
      <c r="I17" s="164"/>
      <c r="J17" s="165"/>
      <c r="K17" s="121">
        <f>SUM(K15:K16)</f>
        <v>0</v>
      </c>
    </row>
    <row r="18" spans="2:11" s="62" customFormat="1" ht="20.25" customHeight="1">
      <c r="B18" s="169" t="s">
        <v>44</v>
      </c>
      <c r="C18" s="172"/>
      <c r="D18" s="172"/>
      <c r="E18" s="172"/>
      <c r="F18" s="172"/>
      <c r="G18" s="172"/>
      <c r="H18" s="172"/>
      <c r="I18" s="172"/>
      <c r="J18" s="172"/>
      <c r="K18" s="173"/>
    </row>
    <row r="19" spans="2:11" ht="12.75">
      <c r="B19" s="15" t="s">
        <v>58</v>
      </c>
      <c r="C19" s="61" t="s">
        <v>78</v>
      </c>
      <c r="D19" s="104">
        <f>'DTS-PostojecaMreza'!H10</f>
        <v>0</v>
      </c>
      <c r="E19" s="105">
        <f>'DTS-PostojecaMreza'!G10</f>
        <v>0</v>
      </c>
      <c r="F19" s="17">
        <f t="shared" si="0"/>
        <v>0</v>
      </c>
      <c r="G19" s="18"/>
      <c r="H19" s="18"/>
      <c r="I19" s="19">
        <f t="shared" si="1"/>
        <v>0</v>
      </c>
      <c r="J19" s="18"/>
      <c r="K19" s="20">
        <f t="shared" si="2"/>
        <v>0</v>
      </c>
    </row>
    <row r="20" spans="2:11" ht="12.75">
      <c r="B20" s="28" t="s">
        <v>58</v>
      </c>
      <c r="C20" s="29" t="s">
        <v>79</v>
      </c>
      <c r="D20" s="118">
        <f>'DTS-PostojecaMreza'!H11</f>
        <v>0</v>
      </c>
      <c r="E20" s="119">
        <f>'DTS-PostojecaMreza'!G11</f>
        <v>0</v>
      </c>
      <c r="F20" s="30">
        <f t="shared" si="0"/>
        <v>0</v>
      </c>
      <c r="G20" s="31"/>
      <c r="H20" s="31"/>
      <c r="I20" s="32">
        <f t="shared" si="1"/>
        <v>0</v>
      </c>
      <c r="J20" s="31"/>
      <c r="K20" s="33">
        <f t="shared" si="2"/>
        <v>0</v>
      </c>
    </row>
    <row r="21" spans="2:11" ht="12.75">
      <c r="B21" s="163" t="s">
        <v>81</v>
      </c>
      <c r="C21" s="164"/>
      <c r="D21" s="164"/>
      <c r="E21" s="164"/>
      <c r="F21" s="164"/>
      <c r="G21" s="164"/>
      <c r="H21" s="164"/>
      <c r="I21" s="164"/>
      <c r="J21" s="165"/>
      <c r="K21" s="121">
        <f>SUM(K19:K20)</f>
        <v>0</v>
      </c>
    </row>
  </sheetData>
  <sheetProtection/>
  <mergeCells count="14">
    <mergeCell ref="B21:J21"/>
    <mergeCell ref="B6:K6"/>
    <mergeCell ref="B14:K14"/>
    <mergeCell ref="B18:K18"/>
    <mergeCell ref="B13:J13"/>
    <mergeCell ref="B17:J17"/>
    <mergeCell ref="K3:K4"/>
    <mergeCell ref="G3:I3"/>
    <mergeCell ref="B3:B4"/>
    <mergeCell ref="C3:C4"/>
    <mergeCell ref="D3:D4"/>
    <mergeCell ref="E3:E4"/>
    <mergeCell ref="F3:F4"/>
    <mergeCell ref="J3:J4"/>
  </mergeCells>
  <printOptions horizontalCentered="1"/>
  <pageMargins left="0.23" right="0.17" top="1" bottom="1" header="0.5" footer="0.5"/>
  <pageSetup horizontalDpi="600" verticalDpi="600" orientation="landscape" paperSize="9" scale="95" r:id="rId1"/>
  <headerFooter alignWithMargins="0">
    <oddHeader>&amp;R&amp;F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H2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26.7109375" style="2" customWidth="1"/>
    <col min="3" max="3" width="12.7109375" style="2" customWidth="1"/>
    <col min="4" max="4" width="14.7109375" style="2" customWidth="1"/>
    <col min="5" max="8" width="12.7109375" style="2" customWidth="1"/>
    <col min="9" max="16384" width="9.140625" style="2" customWidth="1"/>
  </cols>
  <sheetData>
    <row r="1" ht="12.75">
      <c r="B1" s="1"/>
    </row>
    <row r="2" spans="2:7" s="41" customFormat="1" ht="12.75">
      <c r="B2" s="4" t="s">
        <v>100</v>
      </c>
      <c r="C2" s="89"/>
      <c r="D2" s="90"/>
      <c r="E2" s="90"/>
      <c r="F2" s="90"/>
      <c r="G2" s="90"/>
    </row>
    <row r="3" spans="2:8" s="41" customFormat="1" ht="12.75">
      <c r="B3" s="180" t="s">
        <v>8</v>
      </c>
      <c r="C3" s="135" t="s">
        <v>65</v>
      </c>
      <c r="D3" s="179" t="s">
        <v>66</v>
      </c>
      <c r="E3" s="179"/>
      <c r="F3" s="179"/>
      <c r="G3" s="179"/>
      <c r="H3" s="179"/>
    </row>
    <row r="4" spans="2:8" s="41" customFormat="1" ht="38.25">
      <c r="B4" s="181"/>
      <c r="C4" s="136"/>
      <c r="D4" s="92" t="s">
        <v>68</v>
      </c>
      <c r="E4" s="92" t="s">
        <v>63</v>
      </c>
      <c r="F4" s="92" t="s">
        <v>17</v>
      </c>
      <c r="G4" s="92" t="s">
        <v>14</v>
      </c>
      <c r="H4" s="92" t="s">
        <v>64</v>
      </c>
    </row>
    <row r="5" spans="2:8" s="41" customFormat="1" ht="12.75">
      <c r="B5" s="91"/>
      <c r="C5" s="93"/>
      <c r="D5" s="92"/>
      <c r="E5" s="92"/>
      <c r="F5" s="92" t="s">
        <v>0</v>
      </c>
      <c r="G5" s="92"/>
      <c r="H5" s="92" t="s">
        <v>0</v>
      </c>
    </row>
    <row r="6" spans="2:8" ht="12.75">
      <c r="B6" s="182" t="s">
        <v>56</v>
      </c>
      <c r="C6" s="177"/>
      <c r="D6" s="107" t="s">
        <v>69</v>
      </c>
      <c r="E6" s="108"/>
      <c r="F6" s="108"/>
      <c r="G6" s="123">
        <f>IF(C6=0,0,E6/C6)</f>
        <v>0</v>
      </c>
      <c r="H6" s="123">
        <f aca="true" t="shared" si="0" ref="H6:H13">IF(E6=0,0,F6/E6)</f>
        <v>0</v>
      </c>
    </row>
    <row r="7" spans="2:8" ht="12.75">
      <c r="B7" s="183"/>
      <c r="C7" s="178"/>
      <c r="D7" s="109" t="s">
        <v>70</v>
      </c>
      <c r="E7" s="110"/>
      <c r="F7" s="110"/>
      <c r="G7" s="124">
        <f>IF(C6=0,0,E7/C6)</f>
        <v>0</v>
      </c>
      <c r="H7" s="124">
        <f t="shared" si="0"/>
        <v>0</v>
      </c>
    </row>
    <row r="8" spans="2:8" ht="12.75">
      <c r="B8" s="182" t="s">
        <v>57</v>
      </c>
      <c r="C8" s="177"/>
      <c r="D8" s="107" t="s">
        <v>71</v>
      </c>
      <c r="E8" s="108"/>
      <c r="F8" s="108"/>
      <c r="G8" s="123">
        <f>IF(C8=0,0,E8/C8)</f>
        <v>0</v>
      </c>
      <c r="H8" s="123">
        <f t="shared" si="0"/>
        <v>0</v>
      </c>
    </row>
    <row r="9" spans="2:8" ht="12.75">
      <c r="B9" s="183"/>
      <c r="C9" s="178"/>
      <c r="D9" s="109" t="s">
        <v>72</v>
      </c>
      <c r="E9" s="110"/>
      <c r="F9" s="110"/>
      <c r="G9" s="124">
        <f>IF(C8=0,0,E9/C8)</f>
        <v>0</v>
      </c>
      <c r="H9" s="124">
        <f t="shared" si="0"/>
        <v>0</v>
      </c>
    </row>
    <row r="10" spans="2:8" ht="12.75">
      <c r="B10" s="182" t="s">
        <v>58</v>
      </c>
      <c r="C10" s="177"/>
      <c r="D10" s="107" t="s">
        <v>73</v>
      </c>
      <c r="E10" s="108"/>
      <c r="F10" s="108"/>
      <c r="G10" s="123">
        <f>IF(C10=0,0,E10/C10)</f>
        <v>0</v>
      </c>
      <c r="H10" s="123">
        <f t="shared" si="0"/>
        <v>0</v>
      </c>
    </row>
    <row r="11" spans="2:8" ht="12.75">
      <c r="B11" s="183"/>
      <c r="C11" s="178"/>
      <c r="D11" s="109" t="s">
        <v>74</v>
      </c>
      <c r="E11" s="110"/>
      <c r="F11" s="110"/>
      <c r="G11" s="124">
        <f>IF(C10=0,0,E11/C10)</f>
        <v>0</v>
      </c>
      <c r="H11" s="124">
        <f t="shared" si="0"/>
        <v>0</v>
      </c>
    </row>
    <row r="12" spans="2:8" ht="12.75">
      <c r="B12" s="184" t="s">
        <v>59</v>
      </c>
      <c r="C12" s="177"/>
      <c r="D12" s="107" t="s">
        <v>69</v>
      </c>
      <c r="E12" s="108"/>
      <c r="F12" s="108"/>
      <c r="G12" s="123">
        <f>IF(C12=0,0,E12/C12)</f>
        <v>0</v>
      </c>
      <c r="H12" s="123">
        <f t="shared" si="0"/>
        <v>0</v>
      </c>
    </row>
    <row r="13" spans="2:8" ht="12.75">
      <c r="B13" s="184"/>
      <c r="C13" s="178"/>
      <c r="D13" s="109" t="s">
        <v>70</v>
      </c>
      <c r="E13" s="110"/>
      <c r="F13" s="110"/>
      <c r="G13" s="124">
        <f>IF(C12=0,0,E13/C12)</f>
        <v>0</v>
      </c>
      <c r="H13" s="124">
        <f t="shared" si="0"/>
        <v>0</v>
      </c>
    </row>
    <row r="14" spans="2:8" ht="12.75">
      <c r="B14" s="129" t="s">
        <v>102</v>
      </c>
      <c r="C14" s="128" t="s">
        <v>103</v>
      </c>
      <c r="D14" s="125"/>
      <c r="E14" s="125"/>
      <c r="F14" s="125"/>
      <c r="G14" s="126"/>
      <c r="H14" s="126"/>
    </row>
    <row r="15" spans="2:8" ht="12.75">
      <c r="B15" s="125"/>
      <c r="C15" s="127"/>
      <c r="D15" s="125"/>
      <c r="E15" s="125"/>
      <c r="F15" s="125"/>
      <c r="G15" s="126"/>
      <c r="H15" s="126"/>
    </row>
    <row r="17" ht="12.75">
      <c r="B17" s="4" t="s">
        <v>101</v>
      </c>
    </row>
    <row r="18" spans="2:4" ht="12.75">
      <c r="B18" s="158" t="s">
        <v>52</v>
      </c>
      <c r="C18" s="147" t="s">
        <v>55</v>
      </c>
      <c r="D18" s="160" t="s">
        <v>67</v>
      </c>
    </row>
    <row r="19" spans="2:4" ht="12.75">
      <c r="B19" s="159"/>
      <c r="C19" s="149"/>
      <c r="D19" s="161"/>
    </row>
    <row r="20" spans="2:4" ht="12.75">
      <c r="B20" s="8"/>
      <c r="C20" s="75" t="s">
        <v>37</v>
      </c>
      <c r="D20" s="9"/>
    </row>
    <row r="21" spans="2:4" ht="12.75">
      <c r="B21" s="61" t="s">
        <v>53</v>
      </c>
      <c r="C21" s="84"/>
      <c r="D21" s="86">
        <f>IF($C$23=0,0,C21/$C$23)</f>
        <v>0</v>
      </c>
    </row>
    <row r="22" spans="2:4" ht="12.75">
      <c r="B22" s="22" t="s">
        <v>54</v>
      </c>
      <c r="C22" s="85"/>
      <c r="D22" s="87">
        <f>IF($C$23=0,0,C22/$C$23)</f>
        <v>0</v>
      </c>
    </row>
    <row r="23" spans="2:4" ht="12.75">
      <c r="B23" s="80" t="s">
        <v>12</v>
      </c>
      <c r="C23" s="82">
        <f>SUM(C21:C22)</f>
        <v>0</v>
      </c>
      <c r="D23" s="88">
        <f>SUM(D21:D22)</f>
        <v>0</v>
      </c>
    </row>
  </sheetData>
  <sheetProtection/>
  <mergeCells count="14">
    <mergeCell ref="B10:B11"/>
    <mergeCell ref="B12:B13"/>
    <mergeCell ref="C6:C7"/>
    <mergeCell ref="C8:C9"/>
    <mergeCell ref="C18:C19"/>
    <mergeCell ref="B18:B19"/>
    <mergeCell ref="C10:C11"/>
    <mergeCell ref="C12:C13"/>
    <mergeCell ref="D18:D19"/>
    <mergeCell ref="D3:H3"/>
    <mergeCell ref="B3:B4"/>
    <mergeCell ref="C3:C4"/>
    <mergeCell ref="B6:B7"/>
    <mergeCell ref="B8:B9"/>
  </mergeCells>
  <printOptions horizontalCentered="1"/>
  <pageMargins left="0.75" right="0.75" top="1" bottom="1" header="0.5" footer="0.5"/>
  <pageSetup horizontalDpi="600" verticalDpi="600" orientation="landscape" paperSize="9" r:id="rId1"/>
  <headerFooter alignWithMargins="0">
    <oddHeader>&amp;R&amp;F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 Vuckovic</dc:creator>
  <cp:keywords/>
  <dc:description/>
  <cp:lastModifiedBy>Aca Vuckovic</cp:lastModifiedBy>
  <cp:lastPrinted>2008-08-21T10:34:49Z</cp:lastPrinted>
  <dcterms:created xsi:type="dcterms:W3CDTF">2008-08-19T09:22:05Z</dcterms:created>
  <dcterms:modified xsi:type="dcterms:W3CDTF">2012-11-16T12:51:36Z</dcterms:modified>
  <cp:category/>
  <cp:version/>
  <cp:contentType/>
  <cp:contentStatus/>
</cp:coreProperties>
</file>