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777" activeTab="0"/>
  </bookViews>
  <sheets>
    <sheet name="1. Poc.strana" sheetId="1" r:id="rId1"/>
    <sheet name="2. Snabdevanje MWh" sheetId="2" r:id="rId2"/>
    <sheet name="Tranzit" sheetId="3" r:id="rId3"/>
  </sheets>
  <externalReferences>
    <externalReference r:id="rId6"/>
  </externalReferences>
  <definedNames>
    <definedName name="_xlnm.Print_Area" localSheetId="0">'1. Poc.strana'!$B$1:$H$42</definedName>
    <definedName name="_xlnm.Print_Area" localSheetId="1">'2. Snabdevanje MWh'!$B$6:$P$35</definedName>
    <definedName name="_xlnm.Print_Area" localSheetId="2">'Tranzit'!$A$1:$P$23</definedName>
    <definedName name="_xlnm.Print_Titles" localSheetId="1">'2. Snabdevanje MWh'!$1:$7</definedName>
  </definedNames>
  <calcPr fullCalcOnLoad="1"/>
</workbook>
</file>

<file path=xl/comments2.xml><?xml version="1.0" encoding="utf-8"?>
<comments xmlns="http://schemas.openxmlformats.org/spreadsheetml/2006/main">
  <authors>
    <author>Branka Tubin</author>
    <author>AERS (Branka TM)</author>
  </authors>
  <commentList>
    <comment ref="C11" authorId="0">
      <text>
        <r>
          <rPr>
            <b/>
            <sz val="9"/>
            <rFont val="Tahoma"/>
            <family val="2"/>
          </rPr>
          <t>Branka Tubin:</t>
        </r>
        <r>
          <rPr>
            <sz val="9"/>
            <rFont val="Tahoma"/>
            <family val="2"/>
          </rPr>
          <t xml:space="preserve">
додати редове по потреби
</t>
        </r>
      </text>
    </comment>
    <comment ref="C14" authorId="0">
      <text>
        <r>
          <rPr>
            <b/>
            <sz val="9"/>
            <rFont val="Tahoma"/>
            <family val="2"/>
          </rPr>
          <t>Branka Tubin:</t>
        </r>
        <r>
          <rPr>
            <sz val="9"/>
            <rFont val="Tahoma"/>
            <family val="2"/>
          </rPr>
          <t xml:space="preserve">
додати редове по потреби</t>
        </r>
      </text>
    </comment>
    <comment ref="C35" authorId="1">
      <text>
        <r>
          <rPr>
            <b/>
            <sz val="9"/>
            <rFont val="Tahoma"/>
            <family val="2"/>
          </rPr>
          <t>AERS (Branka TM):</t>
        </r>
        <r>
          <rPr>
            <sz val="9"/>
            <rFont val="Tahoma"/>
            <family val="2"/>
          </rPr>
          <t xml:space="preserve">
убацити редове по потреби</t>
        </r>
      </text>
    </comment>
    <comment ref="C32" authorId="1">
      <text>
        <r>
          <rPr>
            <b/>
            <sz val="9"/>
            <rFont val="Tahoma"/>
            <family val="0"/>
          </rPr>
          <t>AERS (Branka TM):</t>
        </r>
        <r>
          <rPr>
            <sz val="9"/>
            <rFont val="Tahoma"/>
            <family val="0"/>
          </rPr>
          <t xml:space="preserve">
по потреби додавати редове и навести сваког снабдевача</t>
        </r>
      </text>
    </comment>
  </commentList>
</comments>
</file>

<file path=xl/sharedStrings.xml><?xml version="1.0" encoding="utf-8"?>
<sst xmlns="http://schemas.openxmlformats.org/spreadsheetml/2006/main" count="125" uniqueCount="101">
  <si>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</si>
  <si>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</si>
  <si>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</si>
  <si>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</si>
  <si>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</si>
  <si>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</si>
  <si>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</si>
  <si>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</si>
  <si>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</si>
  <si>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</si>
  <si>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</si>
  <si>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Седиште и адреса:</t>
  </si>
  <si>
    <t>Датум обраде: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</si>
  <si>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</si>
  <si>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</si>
  <si>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</si>
  <si>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</si>
  <si>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</si>
  <si>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</si>
  <si>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</si>
  <si>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</si>
  <si>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</si>
  <si>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</si>
  <si>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</si>
  <si>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</si>
  <si>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</si>
  <si>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1.1</t>
  </si>
  <si>
    <t>1.3</t>
  </si>
  <si>
    <t>2.1</t>
  </si>
  <si>
    <t>Година - период извештавања (т):</t>
  </si>
  <si>
    <t xml:space="preserve">         преузимање на дистрибутивном систему</t>
  </si>
  <si>
    <t xml:space="preserve">          преузимање на транспортном систему</t>
  </si>
  <si>
    <t>1.3.1</t>
  </si>
  <si>
    <t>1.3.2</t>
  </si>
  <si>
    <t>1.4</t>
  </si>
  <si>
    <t>1.5</t>
  </si>
  <si>
    <t>Продато јавним снабдевачима</t>
  </si>
  <si>
    <t>Енергетска делатност:</t>
  </si>
  <si>
    <t>Редни број</t>
  </si>
  <si>
    <t>1.4.1</t>
  </si>
  <si>
    <t>Набављено из домаће производње</t>
  </si>
  <si>
    <t>1.2.1</t>
  </si>
  <si>
    <t>1.2.2</t>
  </si>
  <si>
    <t>1.6</t>
  </si>
  <si>
    <t>Купљено од ОДС-а за одступање</t>
  </si>
  <si>
    <t>Продато другим снабдевачима у Србији  (навести снабдевача)</t>
  </si>
  <si>
    <t>Куповина од других снабдевача у Србији  (навести снабдевача)</t>
  </si>
  <si>
    <t>1.2</t>
  </si>
  <si>
    <t xml:space="preserve">Увоз </t>
  </si>
  <si>
    <t xml:space="preserve">          увоз из других земаља 
          (навести по земљама) (навести улазну тачку на транспортном систему за увоз)</t>
  </si>
  <si>
    <t>Купљено од ОТС Транспортгас за балансирање као корисник система</t>
  </si>
  <si>
    <t>Купљено од ОТС Гастранс за балансирање као корисник система</t>
  </si>
  <si>
    <t>Продато ОТС Транспортгас за балансирање као корисник система</t>
  </si>
  <si>
    <t>Продато ОТС Гастранс за балансирање као корисник система</t>
  </si>
  <si>
    <t>1.7</t>
  </si>
  <si>
    <t>2.0</t>
  </si>
  <si>
    <t>1.0</t>
  </si>
  <si>
    <t xml:space="preserve">Гас из складишта, расположив за снабдевање </t>
  </si>
  <si>
    <t>Сопствени гас из складишта</t>
  </si>
  <si>
    <t>Гас купљен у складишту (оптимизација)</t>
  </si>
  <si>
    <t>Продато снабдевачима</t>
  </si>
  <si>
    <t>2.7</t>
  </si>
  <si>
    <t>2.7.1</t>
  </si>
  <si>
    <t>Укупно (2.1-2.9)</t>
  </si>
  <si>
    <t>по потреби додати редове</t>
  </si>
  <si>
    <t>Продато јавним снабдевачима у Србији  (навести снабдевача)</t>
  </si>
  <si>
    <t>Утиснуто у складиште Банатски Двор (преузето са транспорта)</t>
  </si>
  <si>
    <t>Утиснуто у складиште Банатски Двор (купљено у складишту)</t>
  </si>
  <si>
    <t>Снабдевање на велико природним гасом</t>
  </si>
  <si>
    <t xml:space="preserve">Куповина од других снабдевача у Србији </t>
  </si>
  <si>
    <t>1.1.1.</t>
  </si>
  <si>
    <t>1.4.2.</t>
  </si>
  <si>
    <t>1.4.3.</t>
  </si>
  <si>
    <t>Укупно (1.1-1.7)</t>
  </si>
  <si>
    <t>2.2</t>
  </si>
  <si>
    <t>2.3</t>
  </si>
  <si>
    <t>2.4.</t>
  </si>
  <si>
    <t>2.5</t>
  </si>
  <si>
    <t>Агенција за енергетику Републике Србије</t>
  </si>
  <si>
    <t>Период:</t>
  </si>
  <si>
    <t xml:space="preserve">Улаз на границама </t>
  </si>
  <si>
    <t xml:space="preserve">Излаз на границама </t>
  </si>
  <si>
    <t xml:space="preserve">      Србија-Босна и Херцеговина</t>
  </si>
  <si>
    <t>Природни гас снабдевача на велико
 [МWh]</t>
  </si>
  <si>
    <t>Природни гас за потребе снабдевања
 [МWh]</t>
  </si>
  <si>
    <t xml:space="preserve">Тражени подаци се уносе у ћелије обојене жутом бојом и достављају до 31.1. </t>
  </si>
  <si>
    <t>2.6</t>
  </si>
  <si>
    <t>2.6.1</t>
  </si>
  <si>
    <t>2.6.2</t>
  </si>
  <si>
    <t>Сопствени гас из складишта намењен за рад складишта (гориви гас за производњу)</t>
  </si>
  <si>
    <t xml:space="preserve">      Бугарска-Србија (Кирево-Зајечар)</t>
  </si>
  <si>
    <t xml:space="preserve">      Бугарска-Србија (Калотина-Димитровград)</t>
  </si>
  <si>
    <t>Извоз (навести по земљама) (навести излазну тачку на транспортном систему за извоз )</t>
  </si>
  <si>
    <t xml:space="preserve">      Мађарска-Србија (Кишкундорожма 1)</t>
  </si>
  <si>
    <t xml:space="preserve">      Мађарска-Србија (Кишкундорожма 2)</t>
  </si>
  <si>
    <t xml:space="preserve">      Босна и Херцеговина- Србија</t>
  </si>
  <si>
    <t xml:space="preserve">      Србија-Мађарска (Кишкундорожма 1)</t>
  </si>
  <si>
    <t xml:space="preserve">      Србија-Мађарска (Кишкундорожма 2)</t>
  </si>
  <si>
    <t xml:space="preserve">      Србија-Бугарска  (Зајечар-Кирево)</t>
  </si>
  <si>
    <t xml:space="preserve">      Србија-Бугарска (Димитровград-Калотина)</t>
  </si>
  <si>
    <t>2.4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</si>
</sst>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0_)"/>
    <numFmt numFmtId="167" formatCode="#,##0.0"/>
    <numFmt numFmtId="168" formatCode="[$-241A]d\.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Helv"/>
      <family val="0"/>
    </font>
    <font>
      <sz val="12"/>
      <color indexed="18"/>
      <name val="Arial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2"/>
      <name val="Arial Narrow"/>
      <family val="2"/>
    </font>
    <font>
      <b/>
      <sz val="10"/>
      <color indexed="1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4999699890613556"/>
      <name val="Arial Narrow"/>
      <family val="2"/>
    </font>
    <font>
      <sz val="12"/>
      <color theme="4" tint="-0.24997000396251678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hair"/>
      <bottom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 style="thin"/>
      <right/>
      <top/>
      <bottom style="hair"/>
    </border>
    <border>
      <left style="thin"/>
      <right/>
      <top style="hair"/>
      <bottom/>
    </border>
    <border>
      <left style="thin"/>
      <right style="thin"/>
      <top style="hair"/>
      <bottom style="double"/>
    </border>
    <border>
      <left style="thin"/>
      <right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/>
      <bottom style="hair"/>
    </border>
    <border>
      <left style="thin"/>
      <right style="double"/>
      <top style="double"/>
      <bottom style="thin"/>
    </border>
    <border>
      <left style="thin"/>
      <right style="double"/>
      <top style="hair"/>
      <bottom style="hair"/>
    </border>
    <border>
      <left style="thin"/>
      <right style="double"/>
      <top/>
      <bottom style="hair"/>
    </border>
    <border>
      <left style="double"/>
      <right style="thin"/>
      <top style="hair"/>
      <bottom/>
    </border>
    <border>
      <left style="double"/>
      <right style="thin"/>
      <top style="hair"/>
      <bottom style="double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double"/>
      <right style="thin"/>
      <top/>
      <bottom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hair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/>
      <top style="hair"/>
      <bottom style="double"/>
    </border>
    <border>
      <left style="thin"/>
      <right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66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6" fillId="33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2" fontId="6" fillId="0" borderId="0" xfId="0" applyNumberFormat="1" applyFont="1" applyAlignment="1">
      <alignment horizontal="left" vertical="center"/>
    </xf>
    <xf numFmtId="49" fontId="6" fillId="33" borderId="0" xfId="0" applyNumberFormat="1" applyFont="1" applyFill="1" applyAlignment="1">
      <alignment vertical="center"/>
    </xf>
    <xf numFmtId="2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3" fontId="47" fillId="34" borderId="13" xfId="0" applyNumberFormat="1" applyFont="1" applyFill="1" applyBorder="1" applyAlignment="1">
      <alignment horizontal="right" vertical="center"/>
    </xf>
    <xf numFmtId="0" fontId="11" fillId="33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11" fillId="33" borderId="0" xfId="0" applyFont="1" applyFill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49" fontId="12" fillId="33" borderId="0" xfId="0" applyNumberFormat="1" applyFont="1" applyFill="1" applyBorder="1" applyAlignment="1">
      <alignment/>
    </xf>
    <xf numFmtId="49" fontId="6" fillId="32" borderId="0" xfId="0" applyNumberFormat="1" applyFont="1" applyFill="1" applyBorder="1" applyAlignment="1" applyProtection="1">
      <alignment/>
      <protection locked="0"/>
    </xf>
    <xf numFmtId="49" fontId="8" fillId="32" borderId="0" xfId="52" applyNumberFormat="1" applyFill="1" applyBorder="1" applyAlignment="1" applyProtection="1">
      <alignment/>
      <protection locked="0"/>
    </xf>
    <xf numFmtId="49" fontId="6" fillId="32" borderId="0" xfId="0" applyNumberFormat="1" applyFont="1" applyFill="1" applyAlignment="1" applyProtection="1">
      <alignment/>
      <protection locked="0"/>
    </xf>
    <xf numFmtId="0" fontId="6" fillId="32" borderId="0" xfId="0" applyFont="1" applyFill="1" applyAlignment="1">
      <alignment horizontal="left" vertical="center"/>
    </xf>
    <xf numFmtId="49" fontId="6" fillId="32" borderId="0" xfId="0" applyNumberFormat="1" applyFont="1" applyFill="1" applyAlignment="1">
      <alignment/>
    </xf>
    <xf numFmtId="3" fontId="6" fillId="32" borderId="19" xfId="0" applyNumberFormat="1" applyFont="1" applyFill="1" applyBorder="1" applyAlignment="1">
      <alignment horizontal="right" vertical="center" wrapText="1"/>
    </xf>
    <xf numFmtId="3" fontId="6" fillId="32" borderId="20" xfId="0" applyNumberFormat="1" applyFont="1" applyFill="1" applyBorder="1" applyAlignment="1">
      <alignment horizontal="right" vertical="center"/>
    </xf>
    <xf numFmtId="3" fontId="6" fillId="32" borderId="21" xfId="0" applyNumberFormat="1" applyFont="1" applyFill="1" applyBorder="1" applyAlignment="1">
      <alignment horizontal="right" vertical="center"/>
    </xf>
    <xf numFmtId="3" fontId="6" fillId="32" borderId="13" xfId="0" applyNumberFormat="1" applyFont="1" applyFill="1" applyBorder="1" applyAlignment="1">
      <alignment horizontal="right" vertical="center"/>
    </xf>
    <xf numFmtId="3" fontId="6" fillId="32" borderId="22" xfId="0" applyNumberFormat="1" applyFont="1" applyFill="1" applyBorder="1" applyAlignment="1">
      <alignment horizontal="right" vertical="center" wrapText="1"/>
    </xf>
    <xf numFmtId="49" fontId="6" fillId="0" borderId="2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3" fontId="4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6" fillId="0" borderId="22" xfId="0" applyNumberFormat="1" applyFont="1" applyFill="1" applyBorder="1" applyAlignment="1">
      <alignment horizontal="right" vertical="center" wrapText="1"/>
    </xf>
    <xf numFmtId="0" fontId="6" fillId="32" borderId="0" xfId="0" applyNumberFormat="1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right" vertical="center"/>
    </xf>
    <xf numFmtId="3" fontId="12" fillId="0" borderId="27" xfId="0" applyNumberFormat="1" applyFont="1" applyFill="1" applyBorder="1" applyAlignment="1">
      <alignment horizontal="right" vertical="center"/>
    </xf>
    <xf numFmtId="49" fontId="6" fillId="0" borderId="28" xfId="0" applyNumberFormat="1" applyFont="1" applyBorder="1" applyAlignment="1">
      <alignment horizontal="center" vertical="center"/>
    </xf>
    <xf numFmtId="3" fontId="6" fillId="32" borderId="24" xfId="0" applyNumberFormat="1" applyFont="1" applyFill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3" fontId="6" fillId="0" borderId="31" xfId="0" applyNumberFormat="1" applyFont="1" applyFill="1" applyBorder="1" applyAlignment="1">
      <alignment horizontal="right" vertical="center"/>
    </xf>
    <xf numFmtId="0" fontId="6" fillId="32" borderId="17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48" fillId="33" borderId="0" xfId="0" applyNumberFormat="1" applyFont="1" applyFill="1" applyAlignment="1">
      <alignment/>
    </xf>
    <xf numFmtId="49" fontId="6" fillId="0" borderId="32" xfId="0" applyNumberFormat="1" applyFont="1" applyBorder="1" applyAlignment="1">
      <alignment horizontal="center" vertical="center"/>
    </xf>
    <xf numFmtId="3" fontId="6" fillId="32" borderId="24" xfId="0" applyNumberFormat="1" applyFont="1" applyFill="1" applyBorder="1" applyAlignment="1">
      <alignment horizontal="right" vertical="center" wrapText="1"/>
    </xf>
    <xf numFmtId="3" fontId="6" fillId="0" borderId="27" xfId="0" applyNumberFormat="1" applyFont="1" applyFill="1" applyBorder="1" applyAlignment="1">
      <alignment horizontal="right" vertical="center"/>
    </xf>
    <xf numFmtId="0" fontId="6" fillId="32" borderId="16" xfId="0" applyFont="1" applyFill="1" applyBorder="1" applyAlignment="1">
      <alignment horizontal="left" vertical="center" wrapText="1"/>
    </xf>
    <xf numFmtId="3" fontId="12" fillId="0" borderId="33" xfId="0" applyNumberFormat="1" applyFont="1" applyFill="1" applyBorder="1" applyAlignment="1">
      <alignment horizontal="right" vertical="center"/>
    </xf>
    <xf numFmtId="0" fontId="6" fillId="32" borderId="21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3" fontId="6" fillId="34" borderId="24" xfId="0" applyNumberFormat="1" applyFont="1" applyFill="1" applyBorder="1" applyAlignment="1">
      <alignment horizontal="right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right" vertical="center" wrapText="1"/>
    </xf>
    <xf numFmtId="3" fontId="12" fillId="0" borderId="36" xfId="0" applyNumberFormat="1" applyFont="1" applyFill="1" applyBorder="1" applyAlignment="1">
      <alignment horizontal="right" vertical="center" wrapText="1"/>
    </xf>
    <xf numFmtId="3" fontId="12" fillId="0" borderId="36" xfId="0" applyNumberFormat="1" applyFont="1" applyFill="1" applyBorder="1" applyAlignment="1">
      <alignment horizontal="right" vertical="center"/>
    </xf>
    <xf numFmtId="3" fontId="12" fillId="0" borderId="3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41" xfId="0" applyNumberFormat="1" applyFont="1" applyFill="1" applyBorder="1" applyAlignment="1">
      <alignment horizontal="right" vertical="center"/>
    </xf>
    <xf numFmtId="0" fontId="6" fillId="0" borderId="42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6" fillId="32" borderId="24" xfId="0" applyNumberFormat="1" applyFont="1" applyFill="1" applyBorder="1" applyAlignment="1">
      <alignment horizontal="right" vertical="center"/>
    </xf>
    <xf numFmtId="0" fontId="6" fillId="32" borderId="19" xfId="0" applyNumberFormat="1" applyFont="1" applyFill="1" applyBorder="1" applyAlignment="1">
      <alignment horizontal="right" vertical="center"/>
    </xf>
    <xf numFmtId="0" fontId="6" fillId="33" borderId="26" xfId="0" applyNumberFormat="1" applyFont="1" applyFill="1" applyBorder="1" applyAlignment="1">
      <alignment horizontal="right" vertical="center"/>
    </xf>
    <xf numFmtId="0" fontId="6" fillId="32" borderId="13" xfId="0" applyNumberFormat="1" applyFont="1" applyFill="1" applyBorder="1" applyAlignment="1">
      <alignment horizontal="right" vertical="center"/>
    </xf>
    <xf numFmtId="0" fontId="6" fillId="32" borderId="2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right" vertical="center" wrapText="1"/>
    </xf>
    <xf numFmtId="0" fontId="6" fillId="32" borderId="43" xfId="0" applyNumberFormat="1" applyFont="1" applyFill="1" applyBorder="1" applyAlignment="1">
      <alignment horizontal="right" vertical="center"/>
    </xf>
    <xf numFmtId="0" fontId="6" fillId="32" borderId="21" xfId="0" applyNumberFormat="1" applyFont="1" applyFill="1" applyBorder="1" applyAlignment="1">
      <alignment horizontal="right" vertical="center"/>
    </xf>
    <xf numFmtId="0" fontId="6" fillId="33" borderId="38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6" fillId="32" borderId="44" xfId="0" applyNumberFormat="1" applyFont="1" applyFill="1" applyBorder="1" applyAlignment="1">
      <alignment horizontal="right" vertical="center"/>
    </xf>
    <xf numFmtId="0" fontId="6" fillId="32" borderId="30" xfId="0" applyNumberFormat="1" applyFont="1" applyFill="1" applyBorder="1" applyAlignment="1">
      <alignment horizontal="right" vertical="center"/>
    </xf>
    <xf numFmtId="0" fontId="6" fillId="32" borderId="20" xfId="0" applyNumberFormat="1" applyFont="1" applyFill="1" applyBorder="1" applyAlignment="1">
      <alignment horizontal="right" vertical="center"/>
    </xf>
    <xf numFmtId="0" fontId="6" fillId="0" borderId="26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2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ranka.tubin\Downloads\IC-E_Snabdevanje_na_veliko_7-godisnj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.strana"/>
      <sheetName val="Sadrzaj_Dinamika"/>
      <sheetName val="Trgovina sa snabdevacima"/>
      <sheetName val="Snabdevanje EE"/>
      <sheetName val="Prekogranična razmena"/>
    </sheetNames>
    <sheetDataSet>
      <sheetData sheetId="0">
        <row r="15">
          <cell r="A15" t="str">
            <v>Делатности:</v>
          </cell>
          <cell r="B15" t="str">
            <v>СНАБДЕВАЊЕ НА ВЕЛИКО ЕЛЕКТРИЧНОМ ЕНЕРГИЈОМ </v>
          </cell>
        </row>
        <row r="22">
          <cell r="A22" t="str">
            <v>Назив енергетског субјекта:</v>
          </cell>
        </row>
        <row r="35">
          <cell r="A35" t="str">
            <v>Датум обраде: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25.00390625" style="5" customWidth="1"/>
    <col min="3" max="3" width="19.00390625" style="5" customWidth="1"/>
    <col min="4" max="4" width="65.28125" style="5" customWidth="1"/>
    <col min="5" max="16384" width="9.140625" style="5" customWidth="1"/>
  </cols>
  <sheetData>
    <row r="1" s="4" customFormat="1" ht="12.75">
      <c r="AS1" s="4" t="s">
        <v>1</v>
      </c>
    </row>
    <row r="2" s="4" customFormat="1" ht="12.75">
      <c r="AS2" s="4" t="s">
        <v>4</v>
      </c>
    </row>
    <row r="3" s="4" customFormat="1" ht="12.75">
      <c r="AS3" s="4" t="s">
        <v>5</v>
      </c>
    </row>
    <row r="4" s="4" customFormat="1" ht="12.75">
      <c r="AS4" s="4">
        <v>3</v>
      </c>
    </row>
    <row r="5" s="4" customFormat="1" ht="12.75"/>
    <row r="6" s="4" customFormat="1" ht="12.75"/>
    <row r="7" s="4" customFormat="1" ht="12.75"/>
    <row r="8" s="4" customFormat="1" ht="12.75"/>
    <row r="9" s="4" customFormat="1" ht="12.75"/>
    <row r="10" s="4" customFormat="1" ht="12.75"/>
    <row r="11" s="4" customFormat="1" ht="12.75"/>
    <row r="12" s="4" customFormat="1" ht="12.75"/>
    <row r="13" spans="2:5" s="6" customFormat="1" ht="12.75">
      <c r="B13" s="5" t="s">
        <v>0</v>
      </c>
      <c r="C13" s="4"/>
      <c r="D13" s="4"/>
      <c r="E13" s="4"/>
    </row>
    <row r="14" s="4" customFormat="1" ht="12.75"/>
    <row r="15" s="4" customFormat="1" ht="12.75"/>
    <row r="16" spans="2:5" s="6" customFormat="1" ht="15" customHeight="1">
      <c r="B16" s="31" t="s">
        <v>37</v>
      </c>
      <c r="C16" s="4"/>
      <c r="D16" s="32" t="s">
        <v>68</v>
      </c>
      <c r="E16" s="4"/>
    </row>
    <row r="17" spans="3:5" s="6" customFormat="1" ht="12.75">
      <c r="C17" s="4"/>
      <c r="D17" s="4"/>
      <c r="E17" s="4"/>
    </row>
    <row r="18" s="4" customFormat="1" ht="12.75"/>
    <row r="19" s="4" customFormat="1" ht="12.75"/>
    <row r="20" s="4" customFormat="1" ht="12.75"/>
    <row r="21" s="4" customFormat="1" ht="12.75"/>
    <row r="22" spans="2:9" s="4" customFormat="1" ht="12.75">
      <c r="B22" s="4" t="s">
        <v>7</v>
      </c>
      <c r="D22" s="33"/>
      <c r="E22" s="7"/>
      <c r="F22" s="7"/>
      <c r="G22" s="7"/>
      <c r="H22" s="7"/>
      <c r="I22" s="7"/>
    </row>
    <row r="23" spans="2:9" s="4" customFormat="1" ht="12.75">
      <c r="B23" s="4" t="s">
        <v>11</v>
      </c>
      <c r="D23" s="33"/>
      <c r="E23" s="7"/>
      <c r="F23" s="7"/>
      <c r="G23" s="7"/>
      <c r="H23" s="7"/>
      <c r="I23" s="7"/>
    </row>
    <row r="24" spans="5:9" s="4" customFormat="1" ht="12.75">
      <c r="E24" s="7"/>
      <c r="F24" s="7"/>
      <c r="G24" s="7"/>
      <c r="H24" s="7"/>
      <c r="I24" s="7"/>
    </row>
    <row r="25" spans="2:9" s="4" customFormat="1" ht="12.75">
      <c r="B25" s="4" t="s">
        <v>29</v>
      </c>
      <c r="D25" s="48">
        <v>2023</v>
      </c>
      <c r="E25" s="7"/>
      <c r="F25" s="7"/>
      <c r="G25" s="7"/>
      <c r="H25" s="7"/>
      <c r="I25" s="7"/>
    </row>
    <row r="26" spans="5:9" s="4" customFormat="1" ht="12.75">
      <c r="E26" s="7"/>
      <c r="F26" s="7"/>
      <c r="G26" s="7"/>
      <c r="H26" s="7"/>
      <c r="I26" s="7"/>
    </row>
    <row r="27" spans="2:9" s="4" customFormat="1" ht="12.75">
      <c r="B27" s="4" t="s">
        <v>8</v>
      </c>
      <c r="D27" s="33"/>
      <c r="E27" s="7"/>
      <c r="F27" s="7"/>
      <c r="G27" s="7"/>
      <c r="H27" s="7"/>
      <c r="I27" s="7"/>
    </row>
    <row r="28" spans="5:9" s="4" customFormat="1" ht="12.75">
      <c r="E28" s="7"/>
      <c r="F28" s="7"/>
      <c r="G28" s="7"/>
      <c r="H28" s="7"/>
      <c r="I28" s="7"/>
    </row>
    <row r="29" spans="2:9" s="4" customFormat="1" ht="12.75">
      <c r="B29" s="4" t="s">
        <v>9</v>
      </c>
      <c r="C29" s="4" t="s">
        <v>2</v>
      </c>
      <c r="D29" s="33"/>
      <c r="E29" s="7"/>
      <c r="F29" s="7"/>
      <c r="G29" s="7"/>
      <c r="H29" s="7"/>
      <c r="I29" s="7"/>
    </row>
    <row r="30" spans="5:9" s="4" customFormat="1" ht="12.75">
      <c r="E30" s="7"/>
      <c r="F30" s="7"/>
      <c r="G30" s="7"/>
      <c r="H30" s="7"/>
      <c r="I30" s="7"/>
    </row>
    <row r="31" spans="3:9" s="4" customFormat="1" ht="12.75">
      <c r="C31" s="4" t="s">
        <v>3</v>
      </c>
      <c r="D31" s="33"/>
      <c r="E31" s="7"/>
      <c r="F31" s="7"/>
      <c r="G31" s="7"/>
      <c r="H31" s="7"/>
      <c r="I31" s="7"/>
    </row>
    <row r="32" spans="5:9" s="4" customFormat="1" ht="12.75">
      <c r="E32" s="7"/>
      <c r="F32" s="7"/>
      <c r="G32" s="7"/>
      <c r="H32" s="7"/>
      <c r="I32" s="7"/>
    </row>
    <row r="33" spans="3:9" s="4" customFormat="1" ht="12.75">
      <c r="C33" s="4" t="s">
        <v>6</v>
      </c>
      <c r="D33" s="34"/>
      <c r="E33" s="7"/>
      <c r="F33" s="7"/>
      <c r="G33" s="7"/>
      <c r="H33" s="7"/>
      <c r="I33" s="7"/>
    </row>
    <row r="34" spans="5:9" s="4" customFormat="1" ht="12.75">
      <c r="E34" s="7"/>
      <c r="F34" s="7"/>
      <c r="G34" s="7"/>
      <c r="H34" s="7"/>
      <c r="I34" s="7"/>
    </row>
    <row r="35" spans="2:9" s="6" customFormat="1" ht="12.75">
      <c r="B35" s="6" t="s">
        <v>12</v>
      </c>
      <c r="D35" s="35"/>
      <c r="E35" s="8"/>
      <c r="F35" s="8"/>
      <c r="G35" s="8"/>
      <c r="H35" s="8"/>
      <c r="I35" s="8"/>
    </row>
    <row r="36" spans="5:9" s="6" customFormat="1" ht="12.75">
      <c r="E36" s="8"/>
      <c r="F36" s="8"/>
      <c r="G36" s="8"/>
      <c r="H36" s="8"/>
      <c r="I36" s="8"/>
    </row>
    <row r="37" spans="5:9" s="6" customFormat="1" ht="12.75">
      <c r="E37" s="8"/>
      <c r="F37" s="8"/>
      <c r="G37" s="8"/>
      <c r="H37" s="8"/>
      <c r="I37" s="8"/>
    </row>
    <row r="38" spans="2:9" s="6" customFormat="1" ht="12.75">
      <c r="B38" s="6" t="s">
        <v>10</v>
      </c>
      <c r="E38" s="8"/>
      <c r="F38" s="8"/>
      <c r="G38" s="8"/>
      <c r="H38" s="8"/>
      <c r="I38" s="8"/>
    </row>
    <row r="39" spans="2:9" s="6" customFormat="1" ht="12.75">
      <c r="B39" s="36" t="s">
        <v>85</v>
      </c>
      <c r="C39" s="37"/>
      <c r="D39" s="37"/>
      <c r="E39" s="8"/>
      <c r="F39" s="8"/>
      <c r="G39" s="8"/>
      <c r="H39" s="8"/>
      <c r="I39" s="8"/>
    </row>
    <row r="40" s="8" customFormat="1" ht="12.75">
      <c r="B40" s="9"/>
    </row>
    <row r="41" s="6" customFormat="1" ht="12.75">
      <c r="B41" s="15" t="str">
        <f>CONCATENATE("У табеле за ",D25,". годину се уносе остварене вредности до датума обраде.")</f>
        <v>У табеле за 2023. годину се уносе остварене вредности до датума обраде.</v>
      </c>
    </row>
    <row r="42" s="6" customFormat="1" ht="12.75">
      <c r="B42" s="15"/>
    </row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</sheetData>
  <sheetProtection/>
  <printOptions horizontalCentered="1"/>
  <pageMargins left="0.25" right="0.25" top="0.48" bottom="0.49" header="0.25" footer="0.22"/>
  <pageSetup fitToHeight="1" fitToWidth="1" horizontalDpi="600" verticalDpi="600" orientation="landscape" paperSize="9" scale="99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5"/>
  <sheetViews>
    <sheetView showGridLines="0" zoomScalePageLayoutView="0" workbookViewId="0" topLeftCell="A1">
      <selection activeCell="G27" sqref="G27"/>
    </sheetView>
  </sheetViews>
  <sheetFormatPr defaultColWidth="9.140625" defaultRowHeight="12.75"/>
  <cols>
    <col min="1" max="1" width="0.9921875" style="1" customWidth="1"/>
    <col min="2" max="2" width="7.57421875" style="1" customWidth="1"/>
    <col min="3" max="3" width="37.57421875" style="1" customWidth="1"/>
    <col min="4" max="13" width="10.7109375" style="1" customWidth="1"/>
    <col min="14" max="14" width="12.140625" style="1" customWidth="1"/>
    <col min="15" max="15" width="10.7109375" style="1" customWidth="1"/>
    <col min="16" max="16" width="18.28125" style="1" customWidth="1"/>
    <col min="17" max="18" width="16.00390625" style="1" bestFit="1" customWidth="1"/>
    <col min="19" max="16384" width="9.140625" style="1" customWidth="1"/>
  </cols>
  <sheetData>
    <row r="1" s="29" customFormat="1" ht="12.75">
      <c r="A1" s="28" t="s">
        <v>0</v>
      </c>
    </row>
    <row r="2" s="30" customFormat="1" ht="15" customHeight="1"/>
    <row r="3" spans="1:5" ht="15" customHeight="1">
      <c r="A3" s="10"/>
      <c r="B3" s="10" t="str">
        <f>+CONCATENATE('1. Poc.strana'!$B$22," ",'1. Poc.strana'!$D$22)</f>
        <v>Назив енергетског субјекта: </v>
      </c>
      <c r="C3" s="10"/>
      <c r="D3" s="10"/>
      <c r="E3" s="10"/>
    </row>
    <row r="4" spans="1:5" ht="15" customHeight="1">
      <c r="A4" s="10"/>
      <c r="B4" s="10" t="str">
        <f>+CONCATENATE('1. Poc.strana'!$B$16," ",'1. Poc.strana'!$D$16)</f>
        <v>Енергетска делатност: Снабдевање на велико природним гасом</v>
      </c>
      <c r="C4" s="6"/>
      <c r="D4" s="10"/>
      <c r="E4" s="10"/>
    </row>
    <row r="5" spans="1:15" ht="15" customHeight="1">
      <c r="A5" s="10"/>
      <c r="B5" s="10" t="str">
        <f>+CONCATENATE('1. Poc.strana'!$B$35," ",'1. Poc.strana'!$D$35)</f>
        <v>Датум обраде: </v>
      </c>
      <c r="C5" s="10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65" s="2" customFormat="1" ht="15" customHeight="1">
      <c r="A6" s="11"/>
      <c r="B6" s="12"/>
      <c r="C6" s="13"/>
      <c r="D6" s="11"/>
      <c r="E6" s="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15" s="2" customFormat="1" ht="12.75" customHeight="1" thickBot="1">
      <c r="A7" s="14"/>
      <c r="B7" s="108" t="str">
        <f>CONCATENATE("Табела ГТ-18-1. Снабдевање на велико природним гасом за"," ",'1. Poc.strana'!D25,".годину")</f>
        <v>Табела ГТ-18-1. Снабдевање на велико природним гасом за 2023.годину</v>
      </c>
      <c r="C7" s="108"/>
      <c r="D7" s="108"/>
      <c r="E7" s="108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2:16" ht="18.75" customHeight="1" thickTop="1">
      <c r="B8" s="43" t="s">
        <v>38</v>
      </c>
      <c r="C8" s="44" t="s">
        <v>84</v>
      </c>
      <c r="D8" s="17" t="s">
        <v>13</v>
      </c>
      <c r="E8" s="16" t="s">
        <v>14</v>
      </c>
      <c r="F8" s="16" t="s">
        <v>15</v>
      </c>
      <c r="G8" s="16" t="s">
        <v>16</v>
      </c>
      <c r="H8" s="16" t="s">
        <v>17</v>
      </c>
      <c r="I8" s="16" t="s">
        <v>18</v>
      </c>
      <c r="J8" s="16" t="s">
        <v>19</v>
      </c>
      <c r="K8" s="16" t="s">
        <v>20</v>
      </c>
      <c r="L8" s="16" t="s">
        <v>21</v>
      </c>
      <c r="M8" s="16" t="s">
        <v>22</v>
      </c>
      <c r="N8" s="16" t="s">
        <v>23</v>
      </c>
      <c r="O8" s="16" t="s">
        <v>24</v>
      </c>
      <c r="P8" s="50" t="s">
        <v>25</v>
      </c>
    </row>
    <row r="9" spans="2:16" ht="15" customHeight="1">
      <c r="B9" s="75" t="s">
        <v>56</v>
      </c>
      <c r="C9" s="76" t="s">
        <v>73</v>
      </c>
      <c r="D9" s="79">
        <f>SUM(D10+D12+D15+D18+D22+D24+D23)</f>
        <v>0</v>
      </c>
      <c r="E9" s="79">
        <f aca="true" t="shared" si="0" ref="E9:O9">SUM(E10+E12+E15+E18+E22+E24+E23)</f>
        <v>0</v>
      </c>
      <c r="F9" s="79">
        <f t="shared" si="0"/>
        <v>0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79">
        <f t="shared" si="0"/>
        <v>0</v>
      </c>
      <c r="K9" s="79">
        <f t="shared" si="0"/>
        <v>0</v>
      </c>
      <c r="L9" s="79">
        <f t="shared" si="0"/>
        <v>0</v>
      </c>
      <c r="M9" s="79">
        <f t="shared" si="0"/>
        <v>0</v>
      </c>
      <c r="N9" s="79">
        <f t="shared" si="0"/>
        <v>0</v>
      </c>
      <c r="O9" s="79">
        <f t="shared" si="0"/>
        <v>0</v>
      </c>
      <c r="P9" s="69">
        <f aca="true" t="shared" si="1" ref="P9:P18">SUM(D9:O9)</f>
        <v>0</v>
      </c>
    </row>
    <row r="10" spans="2:16" ht="15">
      <c r="B10" s="21" t="s">
        <v>26</v>
      </c>
      <c r="C10" s="26" t="s">
        <v>48</v>
      </c>
      <c r="D10" s="74">
        <f>+D11</f>
        <v>0</v>
      </c>
      <c r="E10" s="74">
        <f aca="true" t="shared" si="2" ref="E10:O10">+E11</f>
        <v>0</v>
      </c>
      <c r="F10" s="74">
        <f t="shared" si="2"/>
        <v>0</v>
      </c>
      <c r="G10" s="74">
        <f t="shared" si="2"/>
        <v>0</v>
      </c>
      <c r="H10" s="74">
        <f t="shared" si="2"/>
        <v>0</v>
      </c>
      <c r="I10" s="74">
        <f t="shared" si="2"/>
        <v>0</v>
      </c>
      <c r="J10" s="74">
        <f t="shared" si="2"/>
        <v>0</v>
      </c>
      <c r="K10" s="74">
        <f t="shared" si="2"/>
        <v>0</v>
      </c>
      <c r="L10" s="74">
        <f t="shared" si="2"/>
        <v>0</v>
      </c>
      <c r="M10" s="74">
        <f t="shared" si="2"/>
        <v>0</v>
      </c>
      <c r="N10" s="74">
        <f t="shared" si="2"/>
        <v>0</v>
      </c>
      <c r="O10" s="74">
        <f t="shared" si="2"/>
        <v>0</v>
      </c>
      <c r="P10" s="53">
        <f t="shared" si="1"/>
        <v>0</v>
      </c>
    </row>
    <row r="11" spans="2:16" ht="44.25" customHeight="1">
      <c r="B11" s="56" t="s">
        <v>70</v>
      </c>
      <c r="C11" s="62" t="s">
        <v>49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51">
        <f t="shared" si="1"/>
        <v>0</v>
      </c>
    </row>
    <row r="12" spans="2:16" ht="18" customHeight="1">
      <c r="B12" s="56" t="s">
        <v>47</v>
      </c>
      <c r="C12" s="23" t="s">
        <v>69</v>
      </c>
      <c r="D12" s="63">
        <f>SUM(D13:D14)</f>
        <v>0</v>
      </c>
      <c r="E12" s="63">
        <f aca="true" t="shared" si="3" ref="E12:O12">SUM(E13:E14)</f>
        <v>0</v>
      </c>
      <c r="F12" s="63">
        <f t="shared" si="3"/>
        <v>0</v>
      </c>
      <c r="G12" s="63">
        <f t="shared" si="3"/>
        <v>0</v>
      </c>
      <c r="H12" s="63">
        <f t="shared" si="3"/>
        <v>0</v>
      </c>
      <c r="I12" s="63">
        <f t="shared" si="3"/>
        <v>0</v>
      </c>
      <c r="J12" s="63">
        <f t="shared" si="3"/>
        <v>0</v>
      </c>
      <c r="K12" s="63">
        <f t="shared" si="3"/>
        <v>0</v>
      </c>
      <c r="L12" s="63">
        <f t="shared" si="3"/>
        <v>0</v>
      </c>
      <c r="M12" s="63">
        <f t="shared" si="3"/>
        <v>0</v>
      </c>
      <c r="N12" s="63">
        <f t="shared" si="3"/>
        <v>0</v>
      </c>
      <c r="O12" s="63">
        <f t="shared" si="3"/>
        <v>0</v>
      </c>
      <c r="P12" s="52">
        <f t="shared" si="1"/>
        <v>0</v>
      </c>
    </row>
    <row r="13" spans="2:16" ht="26.25" customHeight="1">
      <c r="B13" s="56" t="s">
        <v>41</v>
      </c>
      <c r="C13" s="61" t="s">
        <v>46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51">
        <f t="shared" si="1"/>
        <v>0</v>
      </c>
    </row>
    <row r="14" spans="2:16" ht="28.5" customHeight="1">
      <c r="B14" s="56" t="s">
        <v>42</v>
      </c>
      <c r="C14" s="61" t="s">
        <v>46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51">
        <f t="shared" si="1"/>
        <v>0</v>
      </c>
    </row>
    <row r="15" spans="2:16" ht="16.5" customHeight="1">
      <c r="B15" s="56" t="s">
        <v>27</v>
      </c>
      <c r="C15" s="22" t="s">
        <v>40</v>
      </c>
      <c r="D15" s="27">
        <f>D16+D17</f>
        <v>0</v>
      </c>
      <c r="E15" s="27">
        <f aca="true" t="shared" si="4" ref="E15:O15">E16+E17</f>
        <v>0</v>
      </c>
      <c r="F15" s="27">
        <f t="shared" si="4"/>
        <v>0</v>
      </c>
      <c r="G15" s="27">
        <f t="shared" si="4"/>
        <v>0</v>
      </c>
      <c r="H15" s="27">
        <f t="shared" si="4"/>
        <v>0</v>
      </c>
      <c r="I15" s="27">
        <f t="shared" si="4"/>
        <v>0</v>
      </c>
      <c r="J15" s="27">
        <f t="shared" si="4"/>
        <v>0</v>
      </c>
      <c r="K15" s="27">
        <f t="shared" si="4"/>
        <v>0</v>
      </c>
      <c r="L15" s="27">
        <f t="shared" si="4"/>
        <v>0</v>
      </c>
      <c r="M15" s="27">
        <f t="shared" si="4"/>
        <v>0</v>
      </c>
      <c r="N15" s="27">
        <f t="shared" si="4"/>
        <v>0</v>
      </c>
      <c r="O15" s="27">
        <f t="shared" si="4"/>
        <v>0</v>
      </c>
      <c r="P15" s="52">
        <f t="shared" si="1"/>
        <v>0</v>
      </c>
    </row>
    <row r="16" spans="2:16" ht="19.5" customHeight="1">
      <c r="B16" s="54" t="s">
        <v>32</v>
      </c>
      <c r="C16" s="19" t="s">
        <v>31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51">
        <f t="shared" si="1"/>
        <v>0</v>
      </c>
    </row>
    <row r="17" spans="2:16" ht="16.5" customHeight="1">
      <c r="B17" s="54" t="s">
        <v>33</v>
      </c>
      <c r="C17" s="26" t="s">
        <v>30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51">
        <f t="shared" si="1"/>
        <v>0</v>
      </c>
    </row>
    <row r="18" spans="2:16" ht="16.5" customHeight="1">
      <c r="B18" s="20" t="s">
        <v>34</v>
      </c>
      <c r="C18" s="19" t="s">
        <v>57</v>
      </c>
      <c r="D18" s="47">
        <f>+D19+D20+D21</f>
        <v>0</v>
      </c>
      <c r="E18" s="47">
        <f aca="true" t="shared" si="5" ref="E18:O18">+E19+E20+E21</f>
        <v>0</v>
      </c>
      <c r="F18" s="47">
        <f t="shared" si="5"/>
        <v>0</v>
      </c>
      <c r="G18" s="47">
        <f t="shared" si="5"/>
        <v>0</v>
      </c>
      <c r="H18" s="47">
        <f t="shared" si="5"/>
        <v>0</v>
      </c>
      <c r="I18" s="47">
        <f t="shared" si="5"/>
        <v>0</v>
      </c>
      <c r="J18" s="47">
        <f t="shared" si="5"/>
        <v>0</v>
      </c>
      <c r="K18" s="47">
        <f t="shared" si="5"/>
        <v>0</v>
      </c>
      <c r="L18" s="47">
        <f t="shared" si="5"/>
        <v>0</v>
      </c>
      <c r="M18" s="47">
        <f t="shared" si="5"/>
        <v>0</v>
      </c>
      <c r="N18" s="47">
        <f t="shared" si="5"/>
        <v>0</v>
      </c>
      <c r="O18" s="47">
        <f t="shared" si="5"/>
        <v>0</v>
      </c>
      <c r="P18" s="52">
        <f t="shared" si="1"/>
        <v>0</v>
      </c>
    </row>
    <row r="19" spans="2:16" ht="15" customHeight="1">
      <c r="B19" s="57" t="s">
        <v>39</v>
      </c>
      <c r="C19" s="19" t="s">
        <v>58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51">
        <f aca="true" t="shared" si="6" ref="P19:P24">SUM(D19:O19)</f>
        <v>0</v>
      </c>
    </row>
    <row r="20" spans="2:16" ht="15.75" customHeight="1">
      <c r="B20" s="57" t="s">
        <v>71</v>
      </c>
      <c r="C20" s="19" t="s">
        <v>59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51">
        <f t="shared" si="6"/>
        <v>0</v>
      </c>
    </row>
    <row r="21" spans="2:16" ht="26.25" customHeight="1">
      <c r="B21" s="57" t="s">
        <v>72</v>
      </c>
      <c r="C21" s="19" t="s">
        <v>89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51">
        <f t="shared" si="6"/>
        <v>0</v>
      </c>
    </row>
    <row r="22" spans="2:16" ht="29.25" customHeight="1">
      <c r="B22" s="57" t="s">
        <v>35</v>
      </c>
      <c r="C22" s="19" t="s">
        <v>50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51">
        <f t="shared" si="6"/>
        <v>0</v>
      </c>
    </row>
    <row r="23" spans="2:16" ht="27.75" customHeight="1">
      <c r="B23" s="57" t="s">
        <v>43</v>
      </c>
      <c r="C23" s="19" t="s">
        <v>51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51">
        <f t="shared" si="6"/>
        <v>0</v>
      </c>
    </row>
    <row r="24" spans="2:16" ht="16.5" customHeight="1">
      <c r="B24" s="65" t="s">
        <v>54</v>
      </c>
      <c r="C24" s="59" t="s">
        <v>44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60">
        <f t="shared" si="6"/>
        <v>0</v>
      </c>
    </row>
    <row r="25" spans="2:17" s="72" customFormat="1" ht="16.5" customHeight="1">
      <c r="B25" s="75" t="s">
        <v>55</v>
      </c>
      <c r="C25" s="77" t="s">
        <v>63</v>
      </c>
      <c r="D25" s="78">
        <f aca="true" t="shared" si="7" ref="D25:O25">+D26+D27+D28+D29+D30+D31+D34</f>
        <v>0</v>
      </c>
      <c r="E25" s="78">
        <f t="shared" si="7"/>
        <v>0</v>
      </c>
      <c r="F25" s="78">
        <f t="shared" si="7"/>
        <v>0</v>
      </c>
      <c r="G25" s="78">
        <f t="shared" si="7"/>
        <v>0</v>
      </c>
      <c r="H25" s="78">
        <f t="shared" si="7"/>
        <v>0</v>
      </c>
      <c r="I25" s="78">
        <f t="shared" si="7"/>
        <v>0</v>
      </c>
      <c r="J25" s="78">
        <f t="shared" si="7"/>
        <v>0</v>
      </c>
      <c r="K25" s="78">
        <f t="shared" si="7"/>
        <v>0</v>
      </c>
      <c r="L25" s="78">
        <f t="shared" si="7"/>
        <v>0</v>
      </c>
      <c r="M25" s="78">
        <f t="shared" si="7"/>
        <v>0</v>
      </c>
      <c r="N25" s="78">
        <f t="shared" si="7"/>
        <v>0</v>
      </c>
      <c r="O25" s="78">
        <f t="shared" si="7"/>
        <v>0</v>
      </c>
      <c r="P25" s="69">
        <f>SUM(D25:O25)</f>
        <v>0</v>
      </c>
      <c r="Q25" s="71"/>
    </row>
    <row r="26" spans="2:17" ht="27" customHeight="1">
      <c r="B26" s="57" t="s">
        <v>28</v>
      </c>
      <c r="C26" s="49" t="s">
        <v>92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67">
        <f>SUM(D26:O26)</f>
        <v>0</v>
      </c>
      <c r="Q26" s="45"/>
    </row>
    <row r="27" spans="2:16" ht="23.25" customHeight="1">
      <c r="B27" s="57" t="s">
        <v>74</v>
      </c>
      <c r="C27" s="19" t="s">
        <v>52</v>
      </c>
      <c r="D27" s="55"/>
      <c r="E27" s="55"/>
      <c r="F27" s="55"/>
      <c r="G27" s="55"/>
      <c r="H27" s="55"/>
      <c r="I27" s="55"/>
      <c r="J27" s="55"/>
      <c r="K27" s="55"/>
      <c r="L27" s="55"/>
      <c r="M27" s="42"/>
      <c r="N27" s="42"/>
      <c r="O27" s="42"/>
      <c r="P27" s="51">
        <f>SUM(D27:O27)</f>
        <v>0</v>
      </c>
    </row>
    <row r="28" spans="2:62" ht="25.5" customHeight="1">
      <c r="B28" s="57" t="s">
        <v>75</v>
      </c>
      <c r="C28" s="19" t="s">
        <v>53</v>
      </c>
      <c r="D28" s="55"/>
      <c r="E28" s="55"/>
      <c r="F28" s="55"/>
      <c r="G28" s="55"/>
      <c r="H28" s="55"/>
      <c r="I28" s="55"/>
      <c r="J28" s="55"/>
      <c r="K28" s="55"/>
      <c r="L28" s="55"/>
      <c r="M28" s="42"/>
      <c r="N28" s="42"/>
      <c r="O28" s="42"/>
      <c r="P28" s="53">
        <f>SUM(D28:O28)</f>
        <v>0</v>
      </c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</row>
    <row r="29" spans="2:62" ht="28.5" customHeight="1">
      <c r="B29" s="54" t="s">
        <v>76</v>
      </c>
      <c r="C29" s="18" t="s">
        <v>66</v>
      </c>
      <c r="D29" s="55"/>
      <c r="E29" s="55"/>
      <c r="F29" s="55"/>
      <c r="G29" s="55"/>
      <c r="H29" s="55"/>
      <c r="I29" s="55"/>
      <c r="J29" s="55"/>
      <c r="K29" s="55"/>
      <c r="L29" s="55"/>
      <c r="M29" s="42"/>
      <c r="N29" s="42"/>
      <c r="O29" s="42"/>
      <c r="P29" s="60">
        <f aca="true" t="shared" si="8" ref="P29:P35">SUM(D29:O29)</f>
        <v>0</v>
      </c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</row>
    <row r="30" spans="2:62" ht="27" customHeight="1">
      <c r="B30" s="54" t="s">
        <v>77</v>
      </c>
      <c r="C30" s="18" t="s">
        <v>67</v>
      </c>
      <c r="D30" s="55"/>
      <c r="E30" s="55"/>
      <c r="F30" s="55"/>
      <c r="G30" s="55"/>
      <c r="H30" s="55"/>
      <c r="I30" s="55"/>
      <c r="J30" s="55"/>
      <c r="K30" s="55"/>
      <c r="L30" s="55"/>
      <c r="M30" s="42"/>
      <c r="N30" s="42"/>
      <c r="O30" s="42"/>
      <c r="P30" s="60">
        <f t="shared" si="8"/>
        <v>0</v>
      </c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</row>
    <row r="31" spans="2:62" s="73" customFormat="1" ht="20.25" customHeight="1">
      <c r="B31" s="56" t="s">
        <v>86</v>
      </c>
      <c r="C31" s="19" t="s">
        <v>60</v>
      </c>
      <c r="D31" s="47">
        <f aca="true" t="shared" si="9" ref="D31:O31">SUM(D32:D33)</f>
        <v>0</v>
      </c>
      <c r="E31" s="47">
        <f t="shared" si="9"/>
        <v>0</v>
      </c>
      <c r="F31" s="47">
        <f t="shared" si="9"/>
        <v>0</v>
      </c>
      <c r="G31" s="47">
        <f t="shared" si="9"/>
        <v>0</v>
      </c>
      <c r="H31" s="47">
        <f t="shared" si="9"/>
        <v>0</v>
      </c>
      <c r="I31" s="47">
        <f t="shared" si="9"/>
        <v>0</v>
      </c>
      <c r="J31" s="47">
        <f t="shared" si="9"/>
        <v>0</v>
      </c>
      <c r="K31" s="47">
        <f t="shared" si="9"/>
        <v>0</v>
      </c>
      <c r="L31" s="47">
        <f t="shared" si="9"/>
        <v>0</v>
      </c>
      <c r="M31" s="47">
        <f t="shared" si="9"/>
        <v>0</v>
      </c>
      <c r="N31" s="47">
        <f t="shared" si="9"/>
        <v>0</v>
      </c>
      <c r="O31" s="47">
        <f t="shared" si="9"/>
        <v>0</v>
      </c>
      <c r="P31" s="52">
        <f t="shared" si="8"/>
        <v>0</v>
      </c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</row>
    <row r="32" spans="2:62" ht="29.25" customHeight="1">
      <c r="B32" s="57" t="s">
        <v>87</v>
      </c>
      <c r="C32" s="68" t="s">
        <v>45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>
        <f t="shared" si="8"/>
        <v>0</v>
      </c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</row>
    <row r="33" spans="2:62" s="64" customFormat="1" ht="15">
      <c r="B33" s="56" t="s">
        <v>88</v>
      </c>
      <c r="C33" s="61" t="s">
        <v>64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51">
        <f t="shared" si="8"/>
        <v>0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</row>
    <row r="34" spans="2:16" ht="19.5" customHeight="1">
      <c r="B34" s="56" t="s">
        <v>61</v>
      </c>
      <c r="C34" s="19" t="s">
        <v>36</v>
      </c>
      <c r="D34" s="47">
        <f aca="true" t="shared" si="10" ref="D34:O34">SUM(D35:D35)</f>
        <v>0</v>
      </c>
      <c r="E34" s="47">
        <f t="shared" si="10"/>
        <v>0</v>
      </c>
      <c r="F34" s="47">
        <f t="shared" si="10"/>
        <v>0</v>
      </c>
      <c r="G34" s="47">
        <f t="shared" si="10"/>
        <v>0</v>
      </c>
      <c r="H34" s="47">
        <f t="shared" si="10"/>
        <v>0</v>
      </c>
      <c r="I34" s="47">
        <f t="shared" si="10"/>
        <v>0</v>
      </c>
      <c r="J34" s="47">
        <f t="shared" si="10"/>
        <v>0</v>
      </c>
      <c r="K34" s="47">
        <f t="shared" si="10"/>
        <v>0</v>
      </c>
      <c r="L34" s="47">
        <f t="shared" si="10"/>
        <v>0</v>
      </c>
      <c r="M34" s="47">
        <f t="shared" si="10"/>
        <v>0</v>
      </c>
      <c r="N34" s="47">
        <f t="shared" si="10"/>
        <v>0</v>
      </c>
      <c r="O34" s="47">
        <f t="shared" si="10"/>
        <v>0</v>
      </c>
      <c r="P34" s="52">
        <f t="shared" si="8"/>
        <v>0</v>
      </c>
    </row>
    <row r="35" spans="2:16" ht="29.25" customHeight="1" thickBot="1">
      <c r="B35" s="58" t="s">
        <v>62</v>
      </c>
      <c r="C35" s="70" t="s">
        <v>65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80">
        <f t="shared" si="8"/>
        <v>0</v>
      </c>
    </row>
    <row r="36" ht="15.75" thickTop="1"/>
    <row r="56" ht="15"/>
    <row r="57" ht="15"/>
    <row r="58" ht="15"/>
  </sheetData>
  <sheetProtection/>
  <mergeCells count="1">
    <mergeCell ref="B7:O7"/>
  </mergeCells>
  <printOptions horizontalCentered="1"/>
  <pageMargins left="0.25" right="0.25" top="0.5" bottom="0.4" header="0.25" footer="0.22"/>
  <pageSetup horizontalDpi="600" verticalDpi="600" orientation="landscape" paperSize="9" scale="75" r:id="rId3"/>
  <headerFooter alignWithMargins="0">
    <oddFooter>&amp;CСтрана &amp;P од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5"/>
  <sheetViews>
    <sheetView showGridLines="0" zoomScalePageLayoutView="0" workbookViewId="0" topLeftCell="A1">
      <selection activeCell="M26" sqref="M26"/>
    </sheetView>
  </sheetViews>
  <sheetFormatPr defaultColWidth="9.140625" defaultRowHeight="12.75"/>
  <cols>
    <col min="1" max="1" width="2.7109375" style="1" customWidth="1"/>
    <col min="2" max="2" width="10.57421875" style="1" customWidth="1"/>
    <col min="3" max="3" width="34.28125" style="1" customWidth="1"/>
    <col min="4" max="15" width="10.7109375" style="1" customWidth="1"/>
    <col min="16" max="16384" width="9.140625" style="1" customWidth="1"/>
  </cols>
  <sheetData>
    <row r="1" spans="1:5" ht="12.75" customHeight="1">
      <c r="A1" s="81" t="s">
        <v>78</v>
      </c>
      <c r="C1" s="81"/>
      <c r="D1" s="10"/>
      <c r="E1" s="10"/>
    </row>
    <row r="2" spans="1:5" ht="12.75" customHeight="1">
      <c r="A2" s="81"/>
      <c r="B2" s="10" t="str">
        <f>+CONCATENATE('[1]Poc.strana'!$A$15," ",'[1]Poc.strana'!$B$15)</f>
        <v>Делатности: СНАБДЕВАЊЕ НА ВЕЛИКО ЕЛЕКТРИЧНОМ ЕНЕРГИЈОМ </v>
      </c>
      <c r="C2" s="81"/>
      <c r="D2" s="10"/>
      <c r="E2" s="10"/>
    </row>
    <row r="3" spans="1:5" ht="12.75" customHeight="1">
      <c r="A3" s="10"/>
      <c r="B3" s="10" t="str">
        <f>+CONCATENATE('[1]Poc.strana'!$A$22," ",'[1]Poc.strana'!$C$22)</f>
        <v>Назив енергетског субјекта: </v>
      </c>
      <c r="C3" s="10"/>
      <c r="D3" s="10"/>
      <c r="E3" s="10"/>
    </row>
    <row r="4" spans="1:5" ht="12.75" customHeight="1">
      <c r="A4" s="10"/>
      <c r="B4" s="10" t="str">
        <f>+CONCATENATE('[1]Poc.strana'!$A$35," ",'[1]Poc.strana'!$C$35)</f>
        <v>Датум обраде: </v>
      </c>
      <c r="C4" s="10"/>
      <c r="D4" s="10"/>
      <c r="E4" s="10"/>
    </row>
    <row r="5" spans="1:65" s="2" customFormat="1" ht="12.75" customHeight="1">
      <c r="A5" s="11"/>
      <c r="B5" s="12"/>
      <c r="C5" s="13"/>
      <c r="D5" s="11"/>
      <c r="E5" s="1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5" s="2" customFormat="1" ht="12.75" customHeight="1">
      <c r="A6" s="14"/>
      <c r="B6" s="12"/>
      <c r="C6" s="82"/>
      <c r="D6" s="83"/>
      <c r="E6" s="11"/>
    </row>
    <row r="7" spans="1:15" s="2" customFormat="1" ht="12.75" customHeight="1">
      <c r="A7" s="14"/>
      <c r="B7" s="108" t="str">
        <f>CONCATENATE("Табела ГТ-18-2. Транзит снабдевача на велико природним гасом за"," ",'1. Poc.strana'!D25,".годину")</f>
        <v>Табела ГТ-18-2. Транзит снабдевача на велико природним гасом за 2023.годину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5" ht="20.25" customHeight="1">
      <c r="A8" s="10"/>
      <c r="B8" s="111"/>
      <c r="C8" s="111"/>
      <c r="D8" s="111"/>
      <c r="E8" s="112"/>
    </row>
    <row r="9" spans="1:5" ht="20.25" customHeight="1" thickBot="1">
      <c r="A9" s="10"/>
      <c r="B9" s="24"/>
      <c r="C9" s="24"/>
      <c r="D9" s="24"/>
      <c r="E9" s="25"/>
    </row>
    <row r="10" spans="1:5" ht="19.5" customHeight="1" thickBot="1" thickTop="1">
      <c r="A10" s="10"/>
      <c r="B10" s="84" t="s">
        <v>79</v>
      </c>
      <c r="C10" s="85" t="str">
        <f>CONCATENATE('1. Poc.strana'!D25)</f>
        <v>2023</v>
      </c>
      <c r="D10" s="10"/>
      <c r="E10" s="10"/>
    </row>
    <row r="11" spans="2:16" ht="30" customHeight="1" thickTop="1">
      <c r="B11" s="86"/>
      <c r="C11" s="44" t="s">
        <v>83</v>
      </c>
      <c r="D11" s="17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18</v>
      </c>
      <c r="J11" s="16" t="s">
        <v>19</v>
      </c>
      <c r="K11" s="16" t="s">
        <v>20</v>
      </c>
      <c r="L11" s="16" t="s">
        <v>21</v>
      </c>
      <c r="M11" s="16" t="s">
        <v>22</v>
      </c>
      <c r="N11" s="16" t="s">
        <v>23</v>
      </c>
      <c r="O11" s="16" t="s">
        <v>24</v>
      </c>
      <c r="P11" s="85" t="s">
        <v>25</v>
      </c>
    </row>
    <row r="12" spans="2:16" ht="19.5" customHeight="1">
      <c r="B12" s="87">
        <v>1</v>
      </c>
      <c r="C12" s="88" t="s">
        <v>80</v>
      </c>
      <c r="D12" s="89">
        <f>SUM(D13:D17)</f>
        <v>0</v>
      </c>
      <c r="E12" s="89">
        <f aca="true" t="shared" si="0" ref="E12:O12">SUM(E13:E17)</f>
        <v>0</v>
      </c>
      <c r="F12" s="89">
        <f t="shared" si="0"/>
        <v>0</v>
      </c>
      <c r="G12" s="89">
        <f t="shared" si="0"/>
        <v>0</v>
      </c>
      <c r="H12" s="89">
        <f t="shared" si="0"/>
        <v>0</v>
      </c>
      <c r="I12" s="89">
        <f t="shared" si="0"/>
        <v>0</v>
      </c>
      <c r="J12" s="89">
        <f t="shared" si="0"/>
        <v>0</v>
      </c>
      <c r="K12" s="89">
        <f t="shared" si="0"/>
        <v>0</v>
      </c>
      <c r="L12" s="89">
        <f t="shared" si="0"/>
        <v>0</v>
      </c>
      <c r="M12" s="89">
        <f t="shared" si="0"/>
        <v>0</v>
      </c>
      <c r="N12" s="89">
        <f t="shared" si="0"/>
        <v>0</v>
      </c>
      <c r="O12" s="89">
        <f t="shared" si="0"/>
        <v>0</v>
      </c>
      <c r="P12" s="90">
        <f aca="true" t="shared" si="1" ref="D12:P12">SUM(P13:P15)</f>
        <v>0</v>
      </c>
    </row>
    <row r="13" spans="2:16" ht="19.5" customHeight="1">
      <c r="B13" s="21" t="s">
        <v>26</v>
      </c>
      <c r="C13" s="91" t="s">
        <v>90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3"/>
      <c r="P13" s="94">
        <f>SUM(D13:O13)</f>
        <v>0</v>
      </c>
    </row>
    <row r="14" spans="2:16" ht="19.5" customHeight="1">
      <c r="B14" s="57" t="s">
        <v>47</v>
      </c>
      <c r="C14" s="91" t="s">
        <v>91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  <c r="P14" s="94">
        <f>SUM(D14:O14)</f>
        <v>0</v>
      </c>
    </row>
    <row r="15" spans="2:16" ht="19.5" customHeight="1">
      <c r="B15" s="56" t="s">
        <v>27</v>
      </c>
      <c r="C15" s="91" t="s">
        <v>93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  <c r="P15" s="94">
        <f>SUM(D15:O15)</f>
        <v>0</v>
      </c>
    </row>
    <row r="16" spans="2:16" ht="19.5" customHeight="1">
      <c r="B16" s="57" t="s">
        <v>34</v>
      </c>
      <c r="C16" s="91" t="s">
        <v>94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4">
        <f>SUM(D16:O16)</f>
        <v>0</v>
      </c>
    </row>
    <row r="17" spans="2:16" ht="19.5" customHeight="1">
      <c r="B17" s="57" t="s">
        <v>35</v>
      </c>
      <c r="C17" s="91" t="s">
        <v>95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4">
        <f>SUM(D17:O17)</f>
        <v>0</v>
      </c>
    </row>
    <row r="18" spans="2:16" ht="19.5" customHeight="1">
      <c r="B18" s="21">
        <v>2</v>
      </c>
      <c r="C18" s="88" t="s">
        <v>81</v>
      </c>
      <c r="D18" s="98">
        <f>SUM(D19:D23)</f>
        <v>0</v>
      </c>
      <c r="E18" s="98">
        <f aca="true" t="shared" si="2" ref="E18:O18">SUM(E19:E23)</f>
        <v>0</v>
      </c>
      <c r="F18" s="98">
        <f t="shared" si="2"/>
        <v>0</v>
      </c>
      <c r="G18" s="98">
        <f t="shared" si="2"/>
        <v>0</v>
      </c>
      <c r="H18" s="98">
        <f t="shared" si="2"/>
        <v>0</v>
      </c>
      <c r="I18" s="98">
        <f t="shared" si="2"/>
        <v>0</v>
      </c>
      <c r="J18" s="98">
        <f t="shared" si="2"/>
        <v>0</v>
      </c>
      <c r="K18" s="98">
        <f t="shared" si="2"/>
        <v>0</v>
      </c>
      <c r="L18" s="98">
        <f t="shared" si="2"/>
        <v>0</v>
      </c>
      <c r="M18" s="98">
        <f t="shared" si="2"/>
        <v>0</v>
      </c>
      <c r="N18" s="98">
        <f t="shared" si="2"/>
        <v>0</v>
      </c>
      <c r="O18" s="98">
        <f t="shared" si="2"/>
        <v>0</v>
      </c>
      <c r="P18" s="107">
        <f aca="true" t="shared" si="3" ref="E18:P18">SUM(P19:P23)</f>
        <v>0</v>
      </c>
    </row>
    <row r="19" spans="2:16" ht="19.5" customHeight="1">
      <c r="B19" s="57" t="s">
        <v>28</v>
      </c>
      <c r="C19" s="97" t="s">
        <v>96</v>
      </c>
      <c r="D19" s="93"/>
      <c r="E19" s="93"/>
      <c r="F19" s="95"/>
      <c r="G19" s="95"/>
      <c r="H19" s="95"/>
      <c r="I19" s="95"/>
      <c r="J19" s="95"/>
      <c r="K19" s="95"/>
      <c r="L19" s="95"/>
      <c r="M19" s="95"/>
      <c r="N19" s="95"/>
      <c r="O19" s="96"/>
      <c r="P19" s="94">
        <f>SUM(D19:O19)</f>
        <v>0</v>
      </c>
    </row>
    <row r="20" spans="2:16" ht="19.5" customHeight="1">
      <c r="B20" s="65" t="s">
        <v>74</v>
      </c>
      <c r="C20" s="97" t="s">
        <v>97</v>
      </c>
      <c r="D20" s="104"/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6"/>
      <c r="P20" s="94">
        <f>SUM(D20:O20)</f>
        <v>0</v>
      </c>
    </row>
    <row r="21" spans="2:16" ht="19.5" customHeight="1">
      <c r="B21" s="56" t="s">
        <v>75</v>
      </c>
      <c r="C21" s="97" t="s">
        <v>98</v>
      </c>
      <c r="D21" s="95"/>
      <c r="E21" s="95"/>
      <c r="F21" s="105"/>
      <c r="G21" s="105"/>
      <c r="H21" s="105"/>
      <c r="I21" s="105"/>
      <c r="J21" s="105"/>
      <c r="K21" s="105"/>
      <c r="L21" s="105"/>
      <c r="M21" s="105"/>
      <c r="N21" s="105"/>
      <c r="O21" s="106"/>
      <c r="P21" s="94">
        <f>SUM(D21:O21)</f>
        <v>0</v>
      </c>
    </row>
    <row r="22" spans="2:16" ht="19.5" customHeight="1">
      <c r="B22" s="56" t="s">
        <v>100</v>
      </c>
      <c r="C22" s="97" t="s">
        <v>99</v>
      </c>
      <c r="D22" s="104"/>
      <c r="E22" s="104"/>
      <c r="F22" s="105"/>
      <c r="G22" s="105"/>
      <c r="H22" s="105"/>
      <c r="I22" s="105"/>
      <c r="J22" s="105"/>
      <c r="K22" s="105"/>
      <c r="L22" s="105"/>
      <c r="M22" s="105"/>
      <c r="N22" s="105"/>
      <c r="O22" s="106"/>
      <c r="P22" s="94">
        <f>SUM(D22:O22)</f>
        <v>0</v>
      </c>
    </row>
    <row r="23" spans="2:16" ht="19.5" customHeight="1" thickBot="1">
      <c r="B23" s="58" t="s">
        <v>77</v>
      </c>
      <c r="C23" s="103" t="s">
        <v>82</v>
      </c>
      <c r="D23" s="99"/>
      <c r="E23" s="99"/>
      <c r="F23" s="100"/>
      <c r="G23" s="100"/>
      <c r="H23" s="100"/>
      <c r="I23" s="100"/>
      <c r="J23" s="100"/>
      <c r="K23" s="100"/>
      <c r="L23" s="100"/>
      <c r="M23" s="100"/>
      <c r="N23" s="100"/>
      <c r="O23" s="99"/>
      <c r="P23" s="101">
        <f>SUM(D23:O23)</f>
        <v>0</v>
      </c>
    </row>
    <row r="24" ht="20.25" customHeight="1" thickTop="1">
      <c r="B24" s="102"/>
    </row>
    <row r="25" ht="20.25" customHeight="1">
      <c r="B25" s="9"/>
    </row>
  </sheetData>
  <sheetProtection/>
  <mergeCells count="2">
    <mergeCell ref="B7:O7"/>
    <mergeCell ref="B8:E8"/>
  </mergeCells>
  <printOptions horizontalCentered="1"/>
  <pageMargins left="0.25" right="0.25" top="0.5" bottom="0.5" header="0.25" footer="0.22"/>
  <pageSetup horizontalDpi="600" verticalDpi="600" orientation="landscape" paperSize="9" scale="70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IC-T-E_Trgovina na trzistu 10</dc:title>
  <dc:subject>Info pravila-Trgovina na trzistu</dc:subject>
  <dc:creator>Jasmina Trhulj</dc:creator>
  <cp:keywords/>
  <dc:description/>
  <cp:lastModifiedBy>BTM</cp:lastModifiedBy>
  <cp:lastPrinted>2023-06-27T13:17:45Z</cp:lastPrinted>
  <dcterms:created xsi:type="dcterms:W3CDTF">2006-07-05T09:57:32Z</dcterms:created>
  <dcterms:modified xsi:type="dcterms:W3CDTF">2024-01-05T09:24:55Z</dcterms:modified>
  <cp:category/>
  <cp:version/>
  <cp:contentType/>
  <cp:contentStatus/>
</cp:coreProperties>
</file>