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77" activeTab="0"/>
  </bookViews>
  <sheets>
    <sheet name="Poc.strana" sheetId="1" r:id="rId1"/>
    <sheet name="Sadrzaj_Dinamika" sheetId="2" r:id="rId2"/>
    <sheet name="Trgovina sa snabdevacima" sheetId="3" r:id="rId3"/>
    <sheet name="Snabdevanje EE" sheetId="4" r:id="rId4"/>
    <sheet name="Prekogranična razmena" sheetId="5" r:id="rId5"/>
  </sheets>
  <definedNames>
    <definedName name="_xlnm.Print_Area" localSheetId="0">'Poc.strana'!$A$1:$C$42</definedName>
    <definedName name="_xlnm.Print_Area" localSheetId="4">'Prekogranična razmena'!$A$1:$P$32</definedName>
    <definedName name="_xlnm.Print_Area" localSheetId="1">'Sadrzaj_Dinamika'!$A$1:$F$15</definedName>
    <definedName name="_xlnm.Print_Area" localSheetId="3">'Snabdevanje EE'!$A$1:$P$38</definedName>
    <definedName name="_xlnm.Print_Area" localSheetId="2">'Trgovina sa snabdevacima'!$A$1:$P$42</definedName>
    <definedName name="_xlnm.Print_Titles" localSheetId="1">'Sadrzaj_Dinamika'!$7:$11</definedName>
    <definedName name="_xlnm.Print_Titles" localSheetId="3">'Snabdevanje EE'!$1:$9</definedName>
    <definedName name="_xlnm.Print_Titles" localSheetId="2">'Trgovina sa snabdevacima'!$1:$9</definedName>
  </definedNames>
  <calcPr fullCalcOnLoad="1"/>
</workbook>
</file>

<file path=xl/sharedStrings.xml><?xml version="1.0" encoding="utf-8"?>
<sst xmlns="http://schemas.openxmlformats.org/spreadsheetml/2006/main" count="348" uniqueCount="150">
  <si>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</si>
  <si>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</si>
  <si>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</si>
  <si>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</si>
  <si>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</si>
  <si>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</si>
  <si>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</si>
  <si>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</si>
  <si>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</si>
  <si>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</si>
  <si>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 xml:space="preserve">Напомена: </t>
  </si>
  <si>
    <t>Тражени подаци се уносе у ћелије обојене жутом бојом</t>
  </si>
  <si>
    <t>Седиште и адреса:</t>
  </si>
  <si>
    <t>Датум обраде:</t>
  </si>
  <si>
    <t>Агенција за енергетику Републике Србије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</si>
  <si>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</si>
  <si>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</si>
  <si>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</si>
  <si>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</si>
  <si>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</si>
  <si>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</si>
  <si>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</si>
  <si>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</si>
  <si>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</si>
  <si>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</si>
  <si>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</si>
  <si>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</si>
  <si>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</si>
  <si>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Електрична енергија
 [MWh]</t>
  </si>
  <si>
    <t>1.1</t>
  </si>
  <si>
    <t>1.2</t>
  </si>
  <si>
    <t>1.3</t>
  </si>
  <si>
    <t>1.4</t>
  </si>
  <si>
    <t>2.1</t>
  </si>
  <si>
    <t>2.2</t>
  </si>
  <si>
    <t>ПРЕГЛЕД ТАБЕЛА ЗА ДОСТАВЉАЊЕ ИНФОРМАЦИЈА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</si>
  <si>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</si>
  <si>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</si>
  <si>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</si>
  <si>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</si>
  <si>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</si>
  <si>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 xml:space="preserve">Напомене: </t>
  </si>
  <si>
    <t>Година - период извештавања (т):</t>
  </si>
  <si>
    <t>1.5</t>
  </si>
  <si>
    <t>2.3</t>
  </si>
  <si>
    <t>2.4</t>
  </si>
  <si>
    <t>2.5</t>
  </si>
  <si>
    <t>2.6</t>
  </si>
  <si>
    <t>2.7</t>
  </si>
  <si>
    <t>1.6</t>
  </si>
  <si>
    <t>Транзит</t>
  </si>
  <si>
    <t xml:space="preserve">Улаз на границама </t>
  </si>
  <si>
    <t xml:space="preserve">      Црна Гора-Србија</t>
  </si>
  <si>
    <t xml:space="preserve">      Босна и Херцеговина-Србија</t>
  </si>
  <si>
    <t xml:space="preserve">      Хрватска-Србија</t>
  </si>
  <si>
    <t xml:space="preserve">      Мађарска-Србија</t>
  </si>
  <si>
    <t xml:space="preserve">      Румунија-Србија</t>
  </si>
  <si>
    <t xml:space="preserve">      Бугарска-Србија</t>
  </si>
  <si>
    <t>1.7</t>
  </si>
  <si>
    <t xml:space="preserve">      Македонија-Србија</t>
  </si>
  <si>
    <t>1.8</t>
  </si>
  <si>
    <t xml:space="preserve">      Албанија-Србија</t>
  </si>
  <si>
    <t xml:space="preserve">Излаз на границама </t>
  </si>
  <si>
    <t xml:space="preserve">      Србија-Црна Гора</t>
  </si>
  <si>
    <t xml:space="preserve">      Србија-Босна и Херцеговина</t>
  </si>
  <si>
    <t xml:space="preserve">      Србија-Хрватска</t>
  </si>
  <si>
    <t xml:space="preserve">      Србија-Мађарска</t>
  </si>
  <si>
    <t xml:space="preserve">      Србија-Румунија</t>
  </si>
  <si>
    <t xml:space="preserve">      Србија-Бугарска</t>
  </si>
  <si>
    <t xml:space="preserve">      Србија-Македонија</t>
  </si>
  <si>
    <t>2.8</t>
  </si>
  <si>
    <t xml:space="preserve">      Србија-Албанија</t>
  </si>
  <si>
    <t>Напомена:</t>
  </si>
  <si>
    <t>Тражени подаци се односе на пријављене и потврђене програме прекограничних размена електричне енергије.</t>
  </si>
  <si>
    <t>Размена са КиМ</t>
  </si>
  <si>
    <t>У складу са Инструкцијом у вези са применом царинског поступка на прекогранични промет електричне енергије и у вези са применом царинског и пореског поступка на промет електричне енергије преко административне линије са Аутономном покрајином Косово и Метохија :</t>
  </si>
  <si>
    <t>3 Транзит односи се на електричну енергију која је исказана у Извештају о транзиту електричне енергије (Образац 3),</t>
  </si>
  <si>
    <t>Одступање балансне групе (негативан дебаланс)</t>
  </si>
  <si>
    <t>Одступање балансне групе (позитиван дебаланс)</t>
  </si>
  <si>
    <t>3.1</t>
  </si>
  <si>
    <t>Предато КиМ</t>
  </si>
  <si>
    <t>3.2</t>
  </si>
  <si>
    <t>Извоз ел.ен купљене у Србији без КиМ</t>
  </si>
  <si>
    <t xml:space="preserve">Купљено у Србији за потребе на КиМ </t>
  </si>
  <si>
    <t>2.6 Извоз се односи на електричну енергију која је исказана у Извештају о извозу електричне енергије (Образац 2) умањена за електричну енергију купљену на КиМ.</t>
  </si>
  <si>
    <t>2.7 Односи се на електричну енергију која је купљена у Србији за потребе КиМ</t>
  </si>
  <si>
    <t>ПРЕКОГРАНИЧНА РАЗМЕНА</t>
  </si>
  <si>
    <t>Купљено од осталих произвођача</t>
  </si>
  <si>
    <t>Купљено од других снабдевача у Србији</t>
  </si>
  <si>
    <t>Продато другим снабдевачима</t>
  </si>
  <si>
    <t>Купљено на КиМ за потребе у Србији</t>
  </si>
  <si>
    <t>2.9</t>
  </si>
  <si>
    <t>Купњено од ОПС за потребе компензације</t>
  </si>
  <si>
    <t>1.6 Односи се на електричну енергију која је купљена у КиМ за потребе Србије</t>
  </si>
  <si>
    <t>1.5 Увезено за потребе Србије се односи на електричну енергију која је исказана у Извештају о увозу електричне енергије (Образац 1) умањена за енергију која остаје на КиМ,</t>
  </si>
  <si>
    <t>Укупно (1.1-1.8)</t>
  </si>
  <si>
    <t>Производња у истом вертикално интегрисаном предузећу</t>
  </si>
  <si>
    <t>За потребе у вертикално интегрисаном предузећу</t>
  </si>
  <si>
    <t>Преузето са КиМ</t>
  </si>
  <si>
    <t>Балансни механизам</t>
  </si>
  <si>
    <t>Ангажована балансна енергија  смер наниже</t>
  </si>
  <si>
    <t>Ангажована балансна енергија  смер навише</t>
  </si>
  <si>
    <t>1.8.1</t>
  </si>
  <si>
    <t>1.8.2</t>
  </si>
  <si>
    <t>У складу са правилима која регулишу доделу расположивих прекограничних преносних капацитета на границама регулационе области РС и балансирање планова рада учесника на тржишту донетим од стране ЈП ЕМС-а:</t>
  </si>
  <si>
    <t>1.8.2 и 2.9.2 Ангажована балансна енергија обрачунато од стране ЈП ЕМС.</t>
  </si>
  <si>
    <t>1.8.1 и 2.9.1 Одступање балансне групе обрачунато од стране ЈП ЕМС.</t>
  </si>
  <si>
    <t>Делатности:</t>
  </si>
  <si>
    <t xml:space="preserve">Увезено </t>
  </si>
  <si>
    <t xml:space="preserve">СНАБДЕВАЊЕ НА ВЕЛИКО ЕЛЕКТРИЧНОМ ЕНЕРГИЈОМ </t>
  </si>
  <si>
    <t>ЕТ-7-1</t>
  </si>
  <si>
    <t>Период:</t>
  </si>
  <si>
    <t>1.1-1.14 Подаци се односе за сваког снабдевача појединачно са одговарајућом количином енергије</t>
  </si>
  <si>
    <t>2.1-2.14 Подаци се односе за сваког снабдевача појединачно са одговарајућом количином енергије</t>
  </si>
  <si>
    <t>1.9</t>
  </si>
  <si>
    <t>1.10</t>
  </si>
  <si>
    <t>2.10</t>
  </si>
  <si>
    <t>2.11</t>
  </si>
  <si>
    <t>2.12</t>
  </si>
  <si>
    <t>2.13</t>
  </si>
  <si>
    <t>2.14</t>
  </si>
  <si>
    <t>1.11</t>
  </si>
  <si>
    <t>1.12</t>
  </si>
  <si>
    <t>1.13</t>
  </si>
  <si>
    <t>1.14</t>
  </si>
  <si>
    <t>ЕТ-7-3</t>
  </si>
  <si>
    <t>2.2.1</t>
  </si>
  <si>
    <t>2.2.2</t>
  </si>
  <si>
    <t xml:space="preserve">Продато ОПС </t>
  </si>
  <si>
    <t>2.3.1</t>
  </si>
  <si>
    <t>-за надокнаду губитака</t>
  </si>
  <si>
    <t>2.3.2</t>
  </si>
  <si>
    <t>-за сопствену потрошњу</t>
  </si>
  <si>
    <t xml:space="preserve">Продато ОДС </t>
  </si>
  <si>
    <t>Продато на организованом тржишту</t>
  </si>
  <si>
    <t>Купљено на организованом тржишту</t>
  </si>
  <si>
    <t>Продато другим снабдевачима у Србији / Електрична енергија [MWh]  (2.1-2.14)</t>
  </si>
  <si>
    <t xml:space="preserve">Купљено од других снабдевача у Србији / Електрична енергија [MWh]   (1.1-1.14) </t>
  </si>
  <si>
    <t xml:space="preserve">
Снабдевач / Снабдевач на велико </t>
  </si>
  <si>
    <t xml:space="preserve">Снабдевач / Снабдевач на велико </t>
  </si>
  <si>
    <t>2.8.1</t>
  </si>
  <si>
    <t>2.8.2</t>
  </si>
  <si>
    <t>Укупно (2.1-2.8)</t>
  </si>
  <si>
    <t>Електрична енергија
 [000 динара]</t>
  </si>
  <si>
    <t>Купљено од ОПС за потребе компензације</t>
  </si>
  <si>
    <t>дин/Kwh</t>
  </si>
  <si>
    <t>ЕТЕ-7-2</t>
  </si>
  <si>
    <t>СНАБДЕВАЊЕ НА ВЕЛИКО ЕЛЕКТРИЧНОМ ЕНЕРГИЈОМ</t>
  </si>
  <si>
    <r>
      <t xml:space="preserve">Напомена: </t>
    </r>
    <r>
      <rPr>
        <sz val="10"/>
        <color indexed="18"/>
        <rFont val="Arial Narrow"/>
        <family val="2"/>
      </rPr>
      <t>Табелу попунити у 000 динара, а у складу са у табелом изнад са количинама (поља која садрже количине у табели изнад, морају имати попуњена поља у 000 динара у овој табели).</t>
    </r>
  </si>
  <si>
    <t>КОЛИЧИНЕ КУПЉЕНЕ/ПРОДАТЕ ЕЛЕКТРИЧНЕ ЕНЕРГИЈЕ ДРУГИМ СНАБДЕВАЧИМА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</si>
</sst>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241A]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99"/>
      <name val="Arial Narrow"/>
      <family val="2"/>
    </font>
    <font>
      <b/>
      <sz val="10"/>
      <color rgb="FF003399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double"/>
      <right style="thin"/>
      <top style="hair"/>
      <bottom style="double"/>
    </border>
    <border>
      <left style="thin"/>
      <right/>
      <top style="hair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/>
      <right style="thin"/>
      <top style="double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74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2" fontId="6" fillId="0" borderId="0" xfId="0" applyNumberFormat="1" applyFont="1" applyAlignment="1">
      <alignment horizontal="left" vertical="center"/>
    </xf>
    <xf numFmtId="49" fontId="6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33" borderId="24" xfId="0" applyNumberFormat="1" applyFont="1" applyFill="1" applyBorder="1" applyAlignment="1">
      <alignment horizontal="right" vertical="center"/>
    </xf>
    <xf numFmtId="0" fontId="6" fillId="33" borderId="25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right" vertical="center" wrapText="1"/>
    </xf>
    <xf numFmtId="0" fontId="9" fillId="0" borderId="0" xfId="57" applyFont="1" applyAlignment="1">
      <alignment horizontal="center" vertical="center" wrapText="1"/>
      <protection/>
    </xf>
    <xf numFmtId="0" fontId="9" fillId="0" borderId="0" xfId="57" applyFont="1" applyAlignment="1">
      <alignment vertical="center" wrapText="1"/>
      <protection/>
    </xf>
    <xf numFmtId="0" fontId="6" fillId="33" borderId="28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>
      <alignment horizontal="right" vertical="center" wrapText="1"/>
    </xf>
    <xf numFmtId="49" fontId="6" fillId="32" borderId="0" xfId="0" applyNumberFormat="1" applyFont="1" applyFill="1" applyBorder="1" applyAlignment="1" applyProtection="1">
      <alignment/>
      <protection locked="0"/>
    </xf>
    <xf numFmtId="0" fontId="6" fillId="32" borderId="0" xfId="0" applyNumberFormat="1" applyFont="1" applyFill="1" applyBorder="1" applyAlignment="1">
      <alignment horizontal="left"/>
    </xf>
    <xf numFmtId="49" fontId="8" fillId="32" borderId="0" xfId="52" applyNumberFormat="1" applyFill="1" applyBorder="1" applyAlignment="1" applyProtection="1">
      <alignment/>
      <protection locked="0"/>
    </xf>
    <xf numFmtId="49" fontId="6" fillId="32" borderId="0" xfId="0" applyNumberFormat="1" applyFont="1" applyFill="1" applyAlignment="1" applyProtection="1">
      <alignment/>
      <protection locked="0"/>
    </xf>
    <xf numFmtId="0" fontId="6" fillId="32" borderId="0" xfId="0" applyFont="1" applyFill="1" applyAlignment="1">
      <alignment horizontal="left" vertical="center"/>
    </xf>
    <xf numFmtId="49" fontId="6" fillId="32" borderId="0" xfId="0" applyNumberFormat="1" applyFont="1" applyFill="1" applyAlignment="1">
      <alignment/>
    </xf>
    <xf numFmtId="0" fontId="6" fillId="32" borderId="14" xfId="0" applyNumberFormat="1" applyFont="1" applyFill="1" applyBorder="1" applyAlignment="1">
      <alignment horizontal="right" vertical="center"/>
    </xf>
    <xf numFmtId="0" fontId="6" fillId="32" borderId="33" xfId="0" applyNumberFormat="1" applyFont="1" applyFill="1" applyBorder="1" applyAlignment="1">
      <alignment horizontal="right" vertical="center"/>
    </xf>
    <xf numFmtId="0" fontId="6" fillId="32" borderId="34" xfId="0" applyNumberFormat="1" applyFont="1" applyFill="1" applyBorder="1" applyAlignment="1">
      <alignment horizontal="right" vertical="center"/>
    </xf>
    <xf numFmtId="0" fontId="6" fillId="32" borderId="35" xfId="0" applyNumberFormat="1" applyFont="1" applyFill="1" applyBorder="1" applyAlignment="1">
      <alignment horizontal="right" vertical="center"/>
    </xf>
    <xf numFmtId="0" fontId="6" fillId="32" borderId="34" xfId="0" applyNumberFormat="1" applyFont="1" applyFill="1" applyBorder="1" applyAlignment="1">
      <alignment horizontal="right" vertical="center" wrapText="1"/>
    </xf>
    <xf numFmtId="0" fontId="6" fillId="32" borderId="35" xfId="0" applyNumberFormat="1" applyFont="1" applyFill="1" applyBorder="1" applyAlignment="1">
      <alignment horizontal="right" vertical="center" wrapText="1"/>
    </xf>
    <xf numFmtId="0" fontId="6" fillId="32" borderId="27" xfId="0" applyNumberFormat="1" applyFont="1" applyFill="1" applyBorder="1" applyAlignment="1">
      <alignment horizontal="right" vertical="center" wrapText="1"/>
    </xf>
    <xf numFmtId="0" fontId="6" fillId="32" borderId="33" xfId="0" applyNumberFormat="1" applyFont="1" applyFill="1" applyBorder="1" applyAlignment="1">
      <alignment horizontal="right" vertical="center" wrapText="1"/>
    </xf>
    <xf numFmtId="0" fontId="6" fillId="32" borderId="14" xfId="0" applyNumberFormat="1" applyFont="1" applyFill="1" applyBorder="1" applyAlignment="1">
      <alignment horizontal="right" vertical="center" wrapText="1"/>
    </xf>
    <xf numFmtId="0" fontId="6" fillId="32" borderId="36" xfId="0" applyNumberFormat="1" applyFont="1" applyFill="1" applyBorder="1" applyAlignment="1">
      <alignment horizontal="right" vertical="center"/>
    </xf>
    <xf numFmtId="0" fontId="6" fillId="32" borderId="37" xfId="0" applyNumberFormat="1" applyFont="1" applyFill="1" applyBorder="1" applyAlignment="1">
      <alignment horizontal="right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0" fontId="6" fillId="32" borderId="27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/>
    </xf>
    <xf numFmtId="0" fontId="6" fillId="32" borderId="42" xfId="0" applyNumberFormat="1" applyFont="1" applyFill="1" applyBorder="1" applyAlignment="1">
      <alignment horizontal="right" vertical="center"/>
    </xf>
    <xf numFmtId="0" fontId="6" fillId="32" borderId="41" xfId="0" applyNumberFormat="1" applyFont="1" applyFill="1" applyBorder="1" applyAlignment="1">
      <alignment horizontal="right" vertical="center"/>
    </xf>
    <xf numFmtId="0" fontId="6" fillId="33" borderId="43" xfId="0" applyNumberFormat="1" applyFont="1" applyFill="1" applyBorder="1" applyAlignment="1">
      <alignment horizontal="right" vertical="center"/>
    </xf>
    <xf numFmtId="0" fontId="6" fillId="33" borderId="44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32" borderId="46" xfId="0" applyNumberFormat="1" applyFont="1" applyFill="1" applyBorder="1" applyAlignment="1">
      <alignment horizontal="right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32" borderId="49" xfId="0" applyNumberFormat="1" applyFont="1" applyFill="1" applyBorder="1" applyAlignment="1">
      <alignment horizontal="right" vertical="center"/>
    </xf>
    <xf numFmtId="0" fontId="6" fillId="32" borderId="48" xfId="0" applyNumberFormat="1" applyFont="1" applyFill="1" applyBorder="1" applyAlignment="1">
      <alignment horizontal="right" vertical="center"/>
    </xf>
    <xf numFmtId="0" fontId="6" fillId="33" borderId="50" xfId="0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32" borderId="52" xfId="0" applyNumberFormat="1" applyFont="1" applyFill="1" applyBorder="1" applyAlignment="1">
      <alignment horizontal="right" vertical="center" wrapText="1"/>
    </xf>
    <xf numFmtId="0" fontId="6" fillId="32" borderId="53" xfId="0" applyNumberFormat="1" applyFont="1" applyFill="1" applyBorder="1" applyAlignment="1">
      <alignment horizontal="right" vertical="center" wrapText="1"/>
    </xf>
    <xf numFmtId="0" fontId="6" fillId="32" borderId="53" xfId="0" applyNumberFormat="1" applyFont="1" applyFill="1" applyBorder="1" applyAlignment="1">
      <alignment horizontal="right" vertical="center"/>
    </xf>
    <xf numFmtId="0" fontId="6" fillId="32" borderId="42" xfId="0" applyNumberFormat="1" applyFont="1" applyFill="1" applyBorder="1" applyAlignment="1">
      <alignment horizontal="right" vertical="center" wrapText="1"/>
    </xf>
    <xf numFmtId="0" fontId="6" fillId="32" borderId="41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0" fontId="6" fillId="0" borderId="34" xfId="0" applyNumberFormat="1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/>
    </xf>
    <xf numFmtId="0" fontId="10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/>
    </xf>
    <xf numFmtId="0" fontId="4" fillId="33" borderId="56" xfId="0" applyFont="1" applyFill="1" applyBorder="1" applyAlignment="1">
      <alignment/>
    </xf>
    <xf numFmtId="0" fontId="6" fillId="32" borderId="46" xfId="0" applyNumberFormat="1" applyFont="1" applyFill="1" applyBorder="1" applyAlignment="1">
      <alignment horizontal="right" vertical="center" wrapText="1"/>
    </xf>
    <xf numFmtId="0" fontId="6" fillId="32" borderId="37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horizontal="left" vertical="center" wrapText="1" indent="1"/>
    </xf>
    <xf numFmtId="0" fontId="6" fillId="33" borderId="57" xfId="0" applyNumberFormat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59" xfId="0" applyNumberFormat="1" applyFont="1" applyFill="1" applyBorder="1" applyAlignment="1">
      <alignment horizontal="right" vertical="center"/>
    </xf>
    <xf numFmtId="0" fontId="6" fillId="0" borderId="32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60" xfId="0" applyNumberFormat="1" applyFont="1" applyFill="1" applyBorder="1" applyAlignment="1">
      <alignment horizontal="right" vertical="center" wrapText="1"/>
    </xf>
    <xf numFmtId="0" fontId="44" fillId="0" borderId="0" xfId="57" applyFont="1" applyAlignment="1">
      <alignment horizontal="left" vertical="center"/>
      <protection/>
    </xf>
    <xf numFmtId="0" fontId="44" fillId="0" borderId="0" xfId="57" applyFont="1" applyAlignment="1">
      <alignment horizontal="center" vertical="center" wrapText="1"/>
      <protection/>
    </xf>
    <xf numFmtId="0" fontId="44" fillId="0" borderId="0" xfId="57" applyFont="1" applyAlignment="1">
      <alignment horizontal="left" vertical="center" wrapText="1"/>
      <protection/>
    </xf>
    <xf numFmtId="0" fontId="44" fillId="0" borderId="0" xfId="57" applyFont="1" applyAlignment="1">
      <alignment vertical="center" wrapText="1"/>
      <protection/>
    </xf>
    <xf numFmtId="0" fontId="44" fillId="33" borderId="0" xfId="0" applyFont="1" applyFill="1" applyAlignment="1">
      <alignment/>
    </xf>
    <xf numFmtId="0" fontId="44" fillId="0" borderId="0" xfId="57" applyFont="1" applyBorder="1" applyAlignment="1">
      <alignment horizontal="left" vertical="center" wrapText="1"/>
      <protection/>
    </xf>
    <xf numFmtId="0" fontId="44" fillId="0" borderId="38" xfId="57" applyFont="1" applyBorder="1" applyAlignment="1">
      <alignment horizontal="center" vertical="center" wrapText="1"/>
      <protection/>
    </xf>
    <xf numFmtId="0" fontId="44" fillId="0" borderId="61" xfId="57" applyFont="1" applyBorder="1" applyAlignment="1">
      <alignment horizontal="left" vertical="center" wrapText="1"/>
      <protection/>
    </xf>
    <xf numFmtId="0" fontId="45" fillId="0" borderId="62" xfId="57" applyFont="1" applyBorder="1" applyAlignment="1">
      <alignment horizontal="left" vertical="center" wrapText="1"/>
      <protection/>
    </xf>
    <xf numFmtId="0" fontId="44" fillId="0" borderId="39" xfId="57" applyFont="1" applyBorder="1" applyAlignment="1">
      <alignment horizontal="center" vertical="center" wrapText="1"/>
      <protection/>
    </xf>
    <xf numFmtId="0" fontId="44" fillId="0" borderId="23" xfId="57" applyFont="1" applyBorder="1" applyAlignment="1">
      <alignment horizontal="center" vertical="center" wrapText="1"/>
      <protection/>
    </xf>
    <xf numFmtId="0" fontId="44" fillId="0" borderId="15" xfId="57" applyFont="1" applyBorder="1" applyAlignment="1">
      <alignment horizontal="center" vertical="center" wrapText="1"/>
      <protection/>
    </xf>
    <xf numFmtId="0" fontId="44" fillId="0" borderId="63" xfId="57" applyFont="1" applyBorder="1" applyAlignment="1">
      <alignment horizontal="left" vertical="center" wrapText="1"/>
      <protection/>
    </xf>
    <xf numFmtId="0" fontId="44" fillId="0" borderId="22" xfId="57" applyFont="1" applyBorder="1" applyAlignment="1">
      <alignment horizontal="left" vertical="center" wrapText="1"/>
      <protection/>
    </xf>
    <xf numFmtId="0" fontId="44" fillId="0" borderId="14" xfId="57" applyFont="1" applyBorder="1" applyAlignment="1">
      <alignment horizontal="center" vertical="center" wrapText="1"/>
      <protection/>
    </xf>
    <xf numFmtId="0" fontId="44" fillId="0" borderId="24" xfId="57" applyFont="1" applyBorder="1" applyAlignment="1">
      <alignment horizontal="center" vertical="center" wrapText="1"/>
      <protection/>
    </xf>
    <xf numFmtId="0" fontId="44" fillId="0" borderId="45" xfId="57" applyFont="1" applyBorder="1" applyAlignment="1">
      <alignment horizontal="center" vertical="center" wrapText="1"/>
      <protection/>
    </xf>
    <xf numFmtId="0" fontId="44" fillId="0" borderId="64" xfId="57" applyFont="1" applyBorder="1" applyAlignment="1">
      <alignment horizontal="left" vertical="center" wrapText="1"/>
      <protection/>
    </xf>
    <xf numFmtId="0" fontId="44" fillId="0" borderId="65" xfId="57" applyFont="1" applyBorder="1" applyAlignment="1">
      <alignment horizontal="left" vertical="center" wrapText="1"/>
      <protection/>
    </xf>
    <xf numFmtId="0" fontId="44" fillId="0" borderId="25" xfId="57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33" borderId="0" xfId="56" applyFont="1" applyFill="1">
      <alignment/>
      <protection/>
    </xf>
    <xf numFmtId="0" fontId="4" fillId="33" borderId="0" xfId="56" applyFont="1" applyFill="1">
      <alignment/>
      <protection/>
    </xf>
    <xf numFmtId="49" fontId="6" fillId="0" borderId="2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49" fontId="6" fillId="0" borderId="17" xfId="0" applyNumberFormat="1" applyFont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32" borderId="14" xfId="0" applyNumberFormat="1" applyFont="1" applyFill="1" applyBorder="1" applyAlignment="1">
      <alignment horizontal="right" vertical="center"/>
    </xf>
    <xf numFmtId="3" fontId="6" fillId="32" borderId="33" xfId="0" applyNumberFormat="1" applyFont="1" applyFill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right" vertical="center"/>
    </xf>
    <xf numFmtId="3" fontId="6" fillId="32" borderId="34" xfId="0" applyNumberFormat="1" applyFont="1" applyFill="1" applyBorder="1" applyAlignment="1">
      <alignment horizontal="right" vertical="center"/>
    </xf>
    <xf numFmtId="3" fontId="6" fillId="32" borderId="35" xfId="0" applyNumberFormat="1" applyFont="1" applyFill="1" applyBorder="1" applyAlignment="1">
      <alignment horizontal="right" vertical="center"/>
    </xf>
    <xf numFmtId="3" fontId="6" fillId="32" borderId="33" xfId="0" applyNumberFormat="1" applyFont="1" applyFill="1" applyBorder="1" applyAlignment="1">
      <alignment horizontal="right" vertical="center" wrapText="1"/>
    </xf>
    <xf numFmtId="3" fontId="6" fillId="32" borderId="14" xfId="0" applyNumberFormat="1" applyFont="1" applyFill="1" applyBorder="1" applyAlignment="1">
      <alignment horizontal="right" vertical="center" wrapText="1"/>
    </xf>
    <xf numFmtId="3" fontId="6" fillId="0" borderId="33" xfId="0" applyNumberFormat="1" applyFont="1" applyFill="1" applyBorder="1" applyAlignment="1">
      <alignment horizontal="right" vertical="center" wrapText="1"/>
    </xf>
    <xf numFmtId="49" fontId="6" fillId="0" borderId="40" xfId="0" applyNumberFormat="1" applyFont="1" applyBorder="1" applyAlignment="1">
      <alignment horizontal="center" vertical="center"/>
    </xf>
    <xf numFmtId="3" fontId="6" fillId="32" borderId="42" xfId="0" applyNumberFormat="1" applyFont="1" applyFill="1" applyBorder="1" applyAlignment="1">
      <alignment horizontal="right" vertical="center" wrapText="1"/>
    </xf>
    <xf numFmtId="3" fontId="6" fillId="32" borderId="42" xfId="0" applyNumberFormat="1" applyFont="1" applyFill="1" applyBorder="1" applyAlignment="1">
      <alignment horizontal="right" vertical="center"/>
    </xf>
    <xf numFmtId="3" fontId="6" fillId="32" borderId="41" xfId="0" applyNumberFormat="1" applyFont="1" applyFill="1" applyBorder="1" applyAlignment="1">
      <alignment horizontal="right" vertical="center"/>
    </xf>
    <xf numFmtId="49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righ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49" fontId="6" fillId="0" borderId="38" xfId="0" applyNumberFormat="1" applyFont="1" applyBorder="1" applyAlignment="1">
      <alignment horizontal="center" vertical="center"/>
    </xf>
    <xf numFmtId="3" fontId="6" fillId="32" borderId="60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Fill="1" applyBorder="1" applyAlignment="1">
      <alignment horizontal="right" vertical="center" wrapText="1"/>
    </xf>
    <xf numFmtId="3" fontId="6" fillId="32" borderId="34" xfId="0" applyNumberFormat="1" applyFont="1" applyFill="1" applyBorder="1" applyAlignment="1">
      <alignment horizontal="right" vertical="center" wrapText="1"/>
    </xf>
    <xf numFmtId="3" fontId="6" fillId="32" borderId="35" xfId="0" applyNumberFormat="1" applyFont="1" applyFill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 indent="1"/>
    </xf>
    <xf numFmtId="3" fontId="6" fillId="32" borderId="46" xfId="0" applyNumberFormat="1" applyFont="1" applyFill="1" applyBorder="1" applyAlignment="1">
      <alignment horizontal="right" vertical="center" wrapText="1"/>
    </xf>
    <xf numFmtId="3" fontId="6" fillId="32" borderId="37" xfId="0" applyNumberFormat="1" applyFont="1" applyFill="1" applyBorder="1" applyAlignment="1">
      <alignment horizontal="right" vertical="center" wrapText="1"/>
    </xf>
    <xf numFmtId="3" fontId="6" fillId="32" borderId="37" xfId="0" applyNumberFormat="1" applyFont="1" applyFill="1" applyBorder="1" applyAlignment="1">
      <alignment horizontal="right" vertical="center"/>
    </xf>
    <xf numFmtId="3" fontId="6" fillId="33" borderId="25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3" fontId="6" fillId="33" borderId="0" xfId="56" applyNumberFormat="1" applyFont="1" applyFill="1" applyBorder="1" applyAlignment="1">
      <alignment horizontal="right" vertical="center"/>
      <protection/>
    </xf>
    <xf numFmtId="4" fontId="6" fillId="0" borderId="26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vertical="center"/>
    </xf>
    <xf numFmtId="4" fontId="6" fillId="33" borderId="24" xfId="0" applyNumberFormat="1" applyFont="1" applyFill="1" applyBorder="1" applyAlignment="1">
      <alignment horizontal="right" vertical="center"/>
    </xf>
    <xf numFmtId="4" fontId="6" fillId="34" borderId="33" xfId="0" applyNumberFormat="1" applyFont="1" applyFill="1" applyBorder="1" applyAlignment="1">
      <alignment horizontal="right" vertical="center"/>
    </xf>
    <xf numFmtId="4" fontId="6" fillId="34" borderId="34" xfId="0" applyNumberFormat="1" applyFont="1" applyFill="1" applyBorder="1" applyAlignment="1">
      <alignment horizontal="right" vertical="center"/>
    </xf>
    <xf numFmtId="4" fontId="6" fillId="34" borderId="35" xfId="0" applyNumberFormat="1" applyFont="1" applyFill="1" applyBorder="1" applyAlignment="1">
      <alignment horizontal="right" vertical="center"/>
    </xf>
    <xf numFmtId="4" fontId="6" fillId="34" borderId="33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6" fillId="34" borderId="42" xfId="0" applyNumberFormat="1" applyFont="1" applyFill="1" applyBorder="1" applyAlignment="1">
      <alignment horizontal="right" vertical="center" wrapText="1"/>
    </xf>
    <xf numFmtId="4" fontId="6" fillId="34" borderId="42" xfId="0" applyNumberFormat="1" applyFont="1" applyFill="1" applyBorder="1" applyAlignment="1">
      <alignment horizontal="right" vertical="center"/>
    </xf>
    <xf numFmtId="4" fontId="6" fillId="34" borderId="41" xfId="0" applyNumberFormat="1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 wrapText="1"/>
    </xf>
    <xf numFmtId="4" fontId="6" fillId="34" borderId="31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left" vertical="center" wrapText="1"/>
    </xf>
    <xf numFmtId="4" fontId="6" fillId="34" borderId="60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4" fontId="6" fillId="34" borderId="34" xfId="0" applyNumberFormat="1" applyFont="1" applyFill="1" applyBorder="1" applyAlignment="1">
      <alignment horizontal="right" vertical="center" wrapText="1"/>
    </xf>
    <xf numFmtId="4" fontId="6" fillId="34" borderId="35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34" borderId="24" xfId="0" applyNumberFormat="1" applyFont="1" applyFill="1" applyBorder="1" applyAlignment="1">
      <alignment horizontal="right" vertical="center"/>
    </xf>
    <xf numFmtId="4" fontId="6" fillId="34" borderId="46" xfId="0" applyNumberFormat="1" applyFont="1" applyFill="1" applyBorder="1" applyAlignment="1">
      <alignment horizontal="right" vertical="center" wrapText="1"/>
    </xf>
    <xf numFmtId="4" fontId="6" fillId="34" borderId="37" xfId="0" applyNumberFormat="1" applyFont="1" applyFill="1" applyBorder="1" applyAlignment="1">
      <alignment horizontal="right" vertical="center" wrapText="1"/>
    </xf>
    <xf numFmtId="4" fontId="6" fillId="34" borderId="37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horizontal="right" vertical="center"/>
    </xf>
    <xf numFmtId="4" fontId="6" fillId="32" borderId="14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7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4" fillId="0" borderId="0" xfId="57" applyFont="1" applyAlignment="1">
      <alignment horizontal="center" vertical="center" wrapText="1"/>
      <protection/>
    </xf>
    <xf numFmtId="0" fontId="44" fillId="0" borderId="47" xfId="57" applyFont="1" applyBorder="1" applyAlignment="1">
      <alignment horizontal="center" vertical="center" wrapText="1"/>
      <protection/>
    </xf>
    <xf numFmtId="0" fontId="44" fillId="0" borderId="17" xfId="57" applyFont="1" applyBorder="1" applyAlignment="1">
      <alignment horizontal="center" vertical="center" wrapText="1"/>
      <protection/>
    </xf>
    <xf numFmtId="0" fontId="44" fillId="0" borderId="49" xfId="57" applyFont="1" applyBorder="1" applyAlignment="1">
      <alignment horizontal="center" vertical="center" wrapText="1"/>
      <protection/>
    </xf>
    <xf numFmtId="0" fontId="44" fillId="0" borderId="71" xfId="57" applyFont="1" applyBorder="1" applyAlignment="1">
      <alignment horizontal="center" vertical="center" wrapText="1"/>
      <protection/>
    </xf>
    <xf numFmtId="0" fontId="44" fillId="0" borderId="66" xfId="57" applyFont="1" applyBorder="1" applyAlignment="1">
      <alignment horizontal="center" vertical="center" wrapText="1"/>
      <protection/>
    </xf>
    <xf numFmtId="0" fontId="44" fillId="0" borderId="72" xfId="57" applyFont="1" applyBorder="1" applyAlignment="1">
      <alignment horizontal="center" vertical="center" wrapText="1"/>
      <protection/>
    </xf>
    <xf numFmtId="0" fontId="44" fillId="0" borderId="48" xfId="57" applyFont="1" applyBorder="1" applyAlignment="1">
      <alignment horizontal="center" vertical="center" wrapText="1"/>
      <protection/>
    </xf>
    <xf numFmtId="0" fontId="44" fillId="0" borderId="26" xfId="57" applyFont="1" applyBorder="1" applyAlignment="1">
      <alignment horizontal="center" vertical="center" wrapText="1"/>
      <protection/>
    </xf>
    <xf numFmtId="0" fontId="44" fillId="0" borderId="50" xfId="57" applyFont="1" applyBorder="1" applyAlignment="1">
      <alignment horizontal="center" vertical="center" wrapText="1"/>
      <protection/>
    </xf>
    <xf numFmtId="0" fontId="44" fillId="0" borderId="67" xfId="57" applyFont="1" applyBorder="1" applyAlignment="1">
      <alignment horizontal="center" vertical="center" wrapText="1"/>
      <protection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77" xfId="0" applyNumberFormat="1" applyFont="1" applyFill="1" applyBorder="1" applyAlignment="1">
      <alignment horizontal="center" vertical="center" wrapText="1"/>
    </xf>
    <xf numFmtId="0" fontId="6" fillId="0" borderId="69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0" xfId="56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4" fillId="0" borderId="37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8_IC-Sumarni pregled tabela_ElEn" xfId="57"/>
    <cellStyle name="Note" xfId="58"/>
    <cellStyle name="Output" xfId="59"/>
    <cellStyle name="Percent" xfId="60"/>
    <cellStyle name="Standard_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showGridLines="0" tabSelected="1" zoomScalePageLayoutView="0" workbookViewId="0" topLeftCell="A1">
      <selection activeCell="H23" sqref="H23"/>
    </sheetView>
  </sheetViews>
  <sheetFormatPr defaultColWidth="9.140625" defaultRowHeight="12.75"/>
  <cols>
    <col min="1" max="1" width="25.00390625" style="5" customWidth="1"/>
    <col min="2" max="2" width="19.00390625" style="5" customWidth="1"/>
    <col min="3" max="3" width="65.28125" style="5" customWidth="1"/>
    <col min="4" max="16384" width="9.140625" style="5" customWidth="1"/>
  </cols>
  <sheetData>
    <row r="1" s="4" customFormat="1" ht="12.75">
      <c r="AR1" s="4" t="s">
        <v>1</v>
      </c>
    </row>
    <row r="2" s="4" customFormat="1" ht="12.75">
      <c r="AR2" s="4" t="s">
        <v>4</v>
      </c>
    </row>
    <row r="3" s="4" customFormat="1" ht="12.75">
      <c r="AR3" s="4" t="s">
        <v>5</v>
      </c>
    </row>
    <row r="4" s="4" customFormat="1" ht="12.75">
      <c r="AR4" s="4">
        <v>3</v>
      </c>
    </row>
    <row r="5" s="4" customFormat="1" ht="12.75"/>
    <row r="6" s="4" customFormat="1" ht="12.75"/>
    <row r="7" s="4" customFormat="1" ht="12.75"/>
    <row r="8" s="4" customFormat="1" ht="12.75"/>
    <row r="9" s="4" customFormat="1" ht="12.75"/>
    <row r="10" s="4" customFormat="1" ht="12.75"/>
    <row r="11" s="4" customFormat="1" ht="12.75"/>
    <row r="12" s="4" customFormat="1" ht="12.75"/>
    <row r="13" spans="1:4" s="6" customFormat="1" ht="12.75">
      <c r="A13" s="5" t="s">
        <v>0</v>
      </c>
      <c r="B13" s="4"/>
      <c r="C13" s="4"/>
      <c r="D13" s="4"/>
    </row>
    <row r="14" s="4" customFormat="1" ht="12.75"/>
    <row r="15" spans="1:3" s="4" customFormat="1" ht="12.75">
      <c r="A15" s="5" t="s">
        <v>107</v>
      </c>
      <c r="B15" s="214" t="s">
        <v>109</v>
      </c>
      <c r="C15" s="215"/>
    </row>
    <row r="16" spans="2:4" s="6" customFormat="1" ht="12.75">
      <c r="B16" s="214"/>
      <c r="C16" s="215"/>
      <c r="D16" s="4"/>
    </row>
    <row r="17" spans="2:4" s="6" customFormat="1" ht="12.75">
      <c r="B17" s="4"/>
      <c r="C17" s="4"/>
      <c r="D17" s="4"/>
    </row>
    <row r="18" s="4" customFormat="1" ht="12.75"/>
    <row r="19" s="4" customFormat="1" ht="12.75"/>
    <row r="20" s="4" customFormat="1" ht="12.75"/>
    <row r="21" s="4" customFormat="1" ht="12.75"/>
    <row r="22" spans="1:8" s="4" customFormat="1" ht="12.75">
      <c r="A22" s="4" t="s">
        <v>7</v>
      </c>
      <c r="C22" s="50"/>
      <c r="D22" s="7"/>
      <c r="E22" s="7"/>
      <c r="F22" s="7"/>
      <c r="G22" s="7"/>
      <c r="H22" s="7"/>
    </row>
    <row r="23" spans="1:8" s="4" customFormat="1" ht="12.75">
      <c r="A23" s="4" t="s">
        <v>12</v>
      </c>
      <c r="C23" s="50"/>
      <c r="D23" s="7"/>
      <c r="E23" s="7"/>
      <c r="F23" s="7"/>
      <c r="G23" s="7"/>
      <c r="H23" s="7"/>
    </row>
    <row r="24" spans="4:8" s="4" customFormat="1" ht="12.75">
      <c r="D24" s="7"/>
      <c r="E24" s="7"/>
      <c r="F24" s="7"/>
      <c r="G24" s="7"/>
      <c r="H24" s="7"/>
    </row>
    <row r="25" spans="1:8" s="4" customFormat="1" ht="12.75">
      <c r="A25" s="4" t="s">
        <v>42</v>
      </c>
      <c r="C25" s="51">
        <v>2022</v>
      </c>
      <c r="D25" s="7"/>
      <c r="E25" s="7"/>
      <c r="F25" s="7"/>
      <c r="G25" s="7"/>
      <c r="H25" s="7"/>
    </row>
    <row r="26" spans="4:8" s="4" customFormat="1" ht="12.75">
      <c r="D26" s="7"/>
      <c r="E26" s="7"/>
      <c r="F26" s="7"/>
      <c r="G26" s="7"/>
      <c r="H26" s="7"/>
    </row>
    <row r="27" spans="1:8" s="4" customFormat="1" ht="12.75">
      <c r="A27" s="4" t="s">
        <v>8</v>
      </c>
      <c r="C27" s="50"/>
      <c r="D27" s="7"/>
      <c r="E27" s="7"/>
      <c r="F27" s="7"/>
      <c r="G27" s="7"/>
      <c r="H27" s="7"/>
    </row>
    <row r="28" spans="4:8" s="4" customFormat="1" ht="12.75">
      <c r="D28" s="7"/>
      <c r="E28" s="7"/>
      <c r="F28" s="7"/>
      <c r="G28" s="7"/>
      <c r="H28" s="7"/>
    </row>
    <row r="29" spans="1:8" s="4" customFormat="1" ht="12.75">
      <c r="A29" s="4" t="s">
        <v>9</v>
      </c>
      <c r="B29" s="4" t="s">
        <v>2</v>
      </c>
      <c r="C29" s="50"/>
      <c r="D29" s="7"/>
      <c r="E29" s="7"/>
      <c r="F29" s="7"/>
      <c r="G29" s="7"/>
      <c r="H29" s="7"/>
    </row>
    <row r="30" spans="4:8" s="4" customFormat="1" ht="12.75">
      <c r="D30" s="7"/>
      <c r="E30" s="7"/>
      <c r="F30" s="7"/>
      <c r="G30" s="7"/>
      <c r="H30" s="7"/>
    </row>
    <row r="31" spans="2:8" s="4" customFormat="1" ht="12.75">
      <c r="B31" s="4" t="s">
        <v>3</v>
      </c>
      <c r="C31" s="50"/>
      <c r="D31" s="7"/>
      <c r="E31" s="7"/>
      <c r="F31" s="7"/>
      <c r="G31" s="7"/>
      <c r="H31" s="7"/>
    </row>
    <row r="32" spans="4:8" s="4" customFormat="1" ht="12.75">
      <c r="D32" s="7"/>
      <c r="E32" s="7"/>
      <c r="F32" s="7"/>
      <c r="G32" s="7"/>
      <c r="H32" s="7"/>
    </row>
    <row r="33" spans="2:8" s="4" customFormat="1" ht="12.75">
      <c r="B33" s="4" t="s">
        <v>6</v>
      </c>
      <c r="C33" s="52"/>
      <c r="D33" s="7"/>
      <c r="E33" s="7"/>
      <c r="F33" s="7"/>
      <c r="G33" s="7"/>
      <c r="H33" s="7"/>
    </row>
    <row r="34" spans="4:8" s="4" customFormat="1" ht="12.75">
      <c r="D34" s="7"/>
      <c r="E34" s="7"/>
      <c r="F34" s="7"/>
      <c r="G34" s="7"/>
      <c r="H34" s="7"/>
    </row>
    <row r="35" spans="1:8" s="6" customFormat="1" ht="12.75">
      <c r="A35" s="6" t="s">
        <v>13</v>
      </c>
      <c r="C35" s="53"/>
      <c r="D35" s="8"/>
      <c r="E35" s="8"/>
      <c r="F35" s="8"/>
      <c r="G35" s="8"/>
      <c r="H35" s="8"/>
    </row>
    <row r="36" spans="4:8" s="6" customFormat="1" ht="12.75">
      <c r="D36" s="8"/>
      <c r="E36" s="8"/>
      <c r="F36" s="8"/>
      <c r="G36" s="8"/>
      <c r="H36" s="8"/>
    </row>
    <row r="37" spans="4:8" s="6" customFormat="1" ht="12.75">
      <c r="D37" s="8"/>
      <c r="E37" s="8"/>
      <c r="F37" s="8"/>
      <c r="G37" s="8"/>
      <c r="H37" s="8"/>
    </row>
    <row r="38" spans="1:8" s="6" customFormat="1" ht="12.75">
      <c r="A38" s="6" t="s">
        <v>10</v>
      </c>
      <c r="D38" s="8"/>
      <c r="E38" s="8"/>
      <c r="F38" s="8"/>
      <c r="G38" s="8"/>
      <c r="H38" s="8"/>
    </row>
    <row r="39" spans="1:8" s="6" customFormat="1" ht="12.75">
      <c r="A39" s="54" t="s">
        <v>11</v>
      </c>
      <c r="B39" s="55"/>
      <c r="C39" s="55"/>
      <c r="D39" s="8"/>
      <c r="E39" s="8"/>
      <c r="F39" s="8"/>
      <c r="G39" s="8"/>
      <c r="H39" s="8"/>
    </row>
    <row r="40" s="8" customFormat="1" ht="12.75">
      <c r="A40" s="9"/>
    </row>
    <row r="41" s="6" customFormat="1" ht="12.75">
      <c r="A41" s="18" t="str">
        <f>CONCATENATE("У табеле за ",C25,". период се уносе остварене вредности до датума обраде.")</f>
        <v>У табеле за 2022. период се уносе остварене вредности до датума обраде.</v>
      </c>
    </row>
    <row r="42" s="6" customFormat="1" ht="12.75">
      <c r="A42" s="18"/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</sheetData>
  <sheetProtection/>
  <mergeCells count="2">
    <mergeCell ref="B15:C15"/>
    <mergeCell ref="B16:C16"/>
  </mergeCells>
  <printOptions horizontalCentered="1"/>
  <pageMargins left="0.25" right="0.25" top="0.48" bottom="0.49" header="0.25" footer="0.22"/>
  <pageSetup fitToHeight="1" fitToWidth="1" horizontalDpi="600" verticalDpi="600" orientation="landscape" paperSize="9" r:id="rId2"/>
  <headerFooter alignWithMargins="0">
    <oddFooter>&amp;CСтрана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42" customWidth="1"/>
    <col min="2" max="2" width="7.421875" style="41" customWidth="1"/>
    <col min="3" max="3" width="9.421875" style="41" customWidth="1"/>
    <col min="4" max="4" width="64.28125" style="42" customWidth="1"/>
    <col min="5" max="5" width="21.57421875" style="41" customWidth="1"/>
    <col min="6" max="6" width="13.28125" style="41" customWidth="1"/>
    <col min="7" max="7" width="2.57421875" style="42" customWidth="1"/>
    <col min="8" max="16384" width="9.140625" style="42" customWidth="1"/>
  </cols>
  <sheetData>
    <row r="1" spans="1:13" ht="18" customHeight="1">
      <c r="A1" s="115" t="s">
        <v>0</v>
      </c>
      <c r="B1" s="116"/>
      <c r="C1" s="117"/>
      <c r="D1" s="117"/>
      <c r="E1" s="116"/>
      <c r="F1" s="117"/>
      <c r="G1" s="117"/>
      <c r="H1" s="118"/>
      <c r="I1" s="118"/>
      <c r="J1" s="118"/>
      <c r="K1" s="118"/>
      <c r="L1" s="118"/>
      <c r="M1" s="118"/>
    </row>
    <row r="2" spans="1:13" ht="12" customHeight="1">
      <c r="A2" s="117"/>
      <c r="B2" s="119" t="str">
        <f>+CONCATENATE('Poc.strana'!$A$15," ",'Poc.strana'!$B$15)</f>
        <v>Делатности: СНАБДЕВАЊЕ НА ВЕЛИКО ЕЛЕКТРИЧНОМ ЕНЕРГИЈОМ </v>
      </c>
      <c r="C2" s="117"/>
      <c r="D2" s="117"/>
      <c r="E2" s="116"/>
      <c r="F2" s="117"/>
      <c r="G2" s="117"/>
      <c r="H2" s="118"/>
      <c r="I2" s="118"/>
      <c r="J2" s="118"/>
      <c r="K2" s="118"/>
      <c r="L2" s="118"/>
      <c r="M2" s="118"/>
    </row>
    <row r="3" spans="1:13" ht="10.5" customHeight="1">
      <c r="A3" s="117"/>
      <c r="B3" s="116"/>
      <c r="C3" s="120"/>
      <c r="D3" s="120"/>
      <c r="E3" s="116"/>
      <c r="F3" s="117"/>
      <c r="G3" s="117"/>
      <c r="H3" s="118"/>
      <c r="I3" s="118"/>
      <c r="J3" s="118"/>
      <c r="K3" s="118"/>
      <c r="L3" s="118"/>
      <c r="M3" s="118"/>
    </row>
    <row r="4" spans="1:13" ht="10.5" customHeight="1">
      <c r="A4" s="117"/>
      <c r="B4" s="116"/>
      <c r="C4" s="117"/>
      <c r="D4" s="117"/>
      <c r="E4" s="116"/>
      <c r="F4" s="117"/>
      <c r="G4" s="117"/>
      <c r="H4" s="118"/>
      <c r="I4" s="118"/>
      <c r="J4" s="118"/>
      <c r="K4" s="118"/>
      <c r="L4" s="118"/>
      <c r="M4" s="118"/>
    </row>
    <row r="5" spans="1:13" ht="10.5" customHeight="1">
      <c r="A5" s="117"/>
      <c r="B5" s="116"/>
      <c r="C5" s="117"/>
      <c r="D5" s="117"/>
      <c r="E5" s="116"/>
      <c r="F5" s="117"/>
      <c r="G5" s="117"/>
      <c r="H5" s="118"/>
      <c r="I5" s="118"/>
      <c r="J5" s="118"/>
      <c r="K5" s="118"/>
      <c r="L5" s="118"/>
      <c r="M5" s="118"/>
    </row>
    <row r="6" spans="1:13" ht="10.5" customHeight="1">
      <c r="A6" s="117"/>
      <c r="B6" s="116"/>
      <c r="C6" s="117"/>
      <c r="D6" s="117"/>
      <c r="E6" s="116"/>
      <c r="F6" s="117"/>
      <c r="G6" s="117"/>
      <c r="H6" s="118"/>
      <c r="I6" s="118"/>
      <c r="J6" s="118"/>
      <c r="K6" s="118"/>
      <c r="L6" s="118"/>
      <c r="M6" s="118"/>
    </row>
    <row r="7" spans="1:13" ht="12.75">
      <c r="A7" s="117"/>
      <c r="B7" s="216" t="s">
        <v>35</v>
      </c>
      <c r="C7" s="216"/>
      <c r="D7" s="216"/>
      <c r="E7" s="216"/>
      <c r="F7" s="216"/>
      <c r="G7" s="117"/>
      <c r="H7" s="118"/>
      <c r="I7" s="118"/>
      <c r="J7" s="118"/>
      <c r="K7" s="118"/>
      <c r="L7" s="118"/>
      <c r="M7" s="118"/>
    </row>
    <row r="8" spans="1:13" ht="11.25" customHeight="1">
      <c r="A8" s="117"/>
      <c r="B8" s="116"/>
      <c r="C8" s="117"/>
      <c r="D8" s="117"/>
      <c r="E8" s="116"/>
      <c r="F8" s="117"/>
      <c r="G8" s="117"/>
      <c r="H8" s="118"/>
      <c r="I8" s="118"/>
      <c r="J8" s="118"/>
      <c r="K8" s="118"/>
      <c r="L8" s="118"/>
      <c r="M8" s="118"/>
    </row>
    <row r="9" spans="1:13" ht="13.5" thickBot="1">
      <c r="A9" s="117"/>
      <c r="B9" s="116"/>
      <c r="C9" s="117"/>
      <c r="D9" s="117"/>
      <c r="E9" s="116"/>
      <c r="F9" s="117"/>
      <c r="G9" s="117"/>
      <c r="H9" s="118"/>
      <c r="I9" s="118"/>
      <c r="J9" s="118"/>
      <c r="K9" s="118"/>
      <c r="L9" s="118"/>
      <c r="M9" s="118"/>
    </row>
    <row r="10" spans="1:13" s="41" customFormat="1" ht="37.5" customHeight="1" thickTop="1">
      <c r="A10" s="117"/>
      <c r="B10" s="217" t="s">
        <v>36</v>
      </c>
      <c r="C10" s="219" t="s">
        <v>37</v>
      </c>
      <c r="D10" s="220"/>
      <c r="E10" s="223" t="s">
        <v>38</v>
      </c>
      <c r="F10" s="225" t="s">
        <v>39</v>
      </c>
      <c r="G10" s="117"/>
      <c r="H10" s="116"/>
      <c r="I10" s="116"/>
      <c r="J10" s="116"/>
      <c r="K10" s="116"/>
      <c r="L10" s="116"/>
      <c r="M10" s="116"/>
    </row>
    <row r="11" spans="1:13" s="41" customFormat="1" ht="12.75">
      <c r="A11" s="117"/>
      <c r="B11" s="218"/>
      <c r="C11" s="221"/>
      <c r="D11" s="222"/>
      <c r="E11" s="224"/>
      <c r="F11" s="226"/>
      <c r="G11" s="117"/>
      <c r="H11" s="116"/>
      <c r="I11" s="116"/>
      <c r="J11" s="116"/>
      <c r="K11" s="116"/>
      <c r="L11" s="116"/>
      <c r="M11" s="116"/>
    </row>
    <row r="12" spans="1:13" s="41" customFormat="1" ht="12.75">
      <c r="A12" s="117"/>
      <c r="B12" s="121"/>
      <c r="C12" s="122"/>
      <c r="D12" s="123"/>
      <c r="E12" s="124"/>
      <c r="F12" s="125"/>
      <c r="G12" s="117"/>
      <c r="H12" s="116"/>
      <c r="I12" s="116"/>
      <c r="J12" s="116"/>
      <c r="K12" s="116"/>
      <c r="L12" s="116"/>
      <c r="M12" s="116"/>
    </row>
    <row r="13" spans="1:13" s="41" customFormat="1" ht="25.5">
      <c r="A13" s="117"/>
      <c r="B13" s="126">
        <v>1</v>
      </c>
      <c r="C13" s="127" t="s">
        <v>110</v>
      </c>
      <c r="D13" s="128" t="s">
        <v>149</v>
      </c>
      <c r="E13" s="129" t="str">
        <f>("28. фебруар за претходну годину")</f>
        <v>28. фебруар за претходну годину</v>
      </c>
      <c r="F13" s="130" t="s">
        <v>40</v>
      </c>
      <c r="G13" s="117"/>
      <c r="H13" s="116"/>
      <c r="I13" s="116"/>
      <c r="J13" s="116"/>
      <c r="K13" s="116"/>
      <c r="L13" s="116"/>
      <c r="M13" s="116"/>
    </row>
    <row r="14" spans="1:13" s="41" customFormat="1" ht="25.5">
      <c r="A14" s="117"/>
      <c r="B14" s="126">
        <v>2</v>
      </c>
      <c r="C14" s="127" t="s">
        <v>146</v>
      </c>
      <c r="D14" s="128" t="s">
        <v>147</v>
      </c>
      <c r="E14" s="129" t="str">
        <f>("28. фебруар за претходну годину")</f>
        <v>28. фебруар за претходну годину</v>
      </c>
      <c r="F14" s="130" t="s">
        <v>40</v>
      </c>
      <c r="G14" s="117"/>
      <c r="H14" s="116"/>
      <c r="I14" s="116"/>
      <c r="J14" s="116"/>
      <c r="K14" s="116"/>
      <c r="L14" s="116"/>
      <c r="M14" s="116"/>
    </row>
    <row r="15" spans="1:13" s="41" customFormat="1" ht="26.25" thickBot="1">
      <c r="A15" s="117"/>
      <c r="B15" s="131">
        <v>3</v>
      </c>
      <c r="C15" s="132" t="s">
        <v>125</v>
      </c>
      <c r="D15" s="133" t="s">
        <v>86</v>
      </c>
      <c r="E15" s="247" t="str">
        <f>("28. фебруар за претходну годину")</f>
        <v>28. фебруар за претходну годину</v>
      </c>
      <c r="F15" s="134" t="s">
        <v>40</v>
      </c>
      <c r="G15" s="117"/>
      <c r="H15" s="116"/>
      <c r="I15" s="116"/>
      <c r="J15" s="116"/>
      <c r="K15" s="116"/>
      <c r="L15" s="116"/>
      <c r="M15" s="116"/>
    </row>
    <row r="16" spans="1:13" ht="13.5" thickTop="1">
      <c r="A16" s="118"/>
      <c r="B16" s="116"/>
      <c r="C16" s="116"/>
      <c r="D16" s="118"/>
      <c r="E16" s="116"/>
      <c r="F16" s="116"/>
      <c r="G16" s="118"/>
      <c r="H16" s="118"/>
      <c r="I16" s="118"/>
      <c r="J16" s="118"/>
      <c r="K16" s="118"/>
      <c r="L16" s="118"/>
      <c r="M16" s="118"/>
    </row>
    <row r="17" spans="1:13" ht="12.75">
      <c r="A17" s="118"/>
      <c r="B17" s="116"/>
      <c r="C17" s="116"/>
      <c r="D17" s="118"/>
      <c r="E17" s="116"/>
      <c r="F17" s="116"/>
      <c r="G17" s="118"/>
      <c r="H17" s="118"/>
      <c r="I17" s="118"/>
      <c r="J17" s="118"/>
      <c r="K17" s="118"/>
      <c r="L17" s="118"/>
      <c r="M17" s="118"/>
    </row>
    <row r="18" spans="1:13" ht="12.75">
      <c r="A18" s="118"/>
      <c r="B18" s="116"/>
      <c r="C18" s="116"/>
      <c r="D18" s="118"/>
      <c r="E18" s="116"/>
      <c r="F18" s="116"/>
      <c r="G18" s="118"/>
      <c r="H18" s="118"/>
      <c r="I18" s="118"/>
      <c r="J18" s="118"/>
      <c r="K18" s="118"/>
      <c r="L18" s="118"/>
      <c r="M18" s="118"/>
    </row>
    <row r="19" spans="1:13" ht="12.75">
      <c r="A19" s="118"/>
      <c r="B19" s="116"/>
      <c r="C19" s="116"/>
      <c r="D19" s="118"/>
      <c r="E19" s="116"/>
      <c r="F19" s="116"/>
      <c r="G19" s="118"/>
      <c r="H19" s="118"/>
      <c r="I19" s="118"/>
      <c r="J19" s="118"/>
      <c r="K19" s="118"/>
      <c r="L19" s="118"/>
      <c r="M19" s="118"/>
    </row>
    <row r="20" spans="1:13" ht="12.75">
      <c r="A20" s="118"/>
      <c r="B20" s="116"/>
      <c r="C20" s="116"/>
      <c r="D20" s="118"/>
      <c r="E20" s="116"/>
      <c r="F20" s="116"/>
      <c r="G20" s="118"/>
      <c r="H20" s="118"/>
      <c r="I20" s="118"/>
      <c r="J20" s="118"/>
      <c r="K20" s="118"/>
      <c r="L20" s="118"/>
      <c r="M20" s="118"/>
    </row>
    <row r="21" spans="1:13" ht="12.75">
      <c r="A21" s="118"/>
      <c r="B21" s="116"/>
      <c r="C21" s="116"/>
      <c r="D21" s="118"/>
      <c r="E21" s="116"/>
      <c r="F21" s="116"/>
      <c r="G21" s="118"/>
      <c r="H21" s="118"/>
      <c r="I21" s="118"/>
      <c r="J21" s="118"/>
      <c r="K21" s="118"/>
      <c r="L21" s="118"/>
      <c r="M21" s="118"/>
    </row>
    <row r="22" spans="1:13" ht="12.75">
      <c r="A22" s="118"/>
      <c r="B22" s="116"/>
      <c r="C22" s="116"/>
      <c r="D22" s="118"/>
      <c r="E22" s="116"/>
      <c r="F22" s="116"/>
      <c r="G22" s="118"/>
      <c r="H22" s="118"/>
      <c r="I22" s="118"/>
      <c r="J22" s="118"/>
      <c r="K22" s="118"/>
      <c r="L22" s="118"/>
      <c r="M22" s="118"/>
    </row>
    <row r="23" spans="1:13" ht="12.75">
      <c r="A23" s="118"/>
      <c r="B23" s="116"/>
      <c r="C23" s="116"/>
      <c r="D23" s="118"/>
      <c r="E23" s="116"/>
      <c r="F23" s="116"/>
      <c r="G23" s="118"/>
      <c r="H23" s="118"/>
      <c r="I23" s="118"/>
      <c r="J23" s="118"/>
      <c r="K23" s="118"/>
      <c r="L23" s="118"/>
      <c r="M23" s="118"/>
    </row>
    <row r="24" spans="1:13" ht="12.75">
      <c r="A24" s="118"/>
      <c r="B24" s="116"/>
      <c r="C24" s="116"/>
      <c r="D24" s="118"/>
      <c r="E24" s="116"/>
      <c r="F24" s="116"/>
      <c r="G24" s="118"/>
      <c r="H24" s="118"/>
      <c r="I24" s="118"/>
      <c r="J24" s="118"/>
      <c r="K24" s="118"/>
      <c r="L24" s="118"/>
      <c r="M24" s="118"/>
    </row>
    <row r="25" spans="1:13" ht="12.75">
      <c r="A25" s="118"/>
      <c r="B25" s="116"/>
      <c r="C25" s="116"/>
      <c r="D25" s="118"/>
      <c r="E25" s="116"/>
      <c r="F25" s="116"/>
      <c r="G25" s="118"/>
      <c r="H25" s="118"/>
      <c r="I25" s="118"/>
      <c r="J25" s="118"/>
      <c r="K25" s="118"/>
      <c r="L25" s="118"/>
      <c r="M25" s="118"/>
    </row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0.7109375" style="1" bestFit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СНАБДЕВАЊЕ НА ВЕЛИКО ЕЛЕКТРИЧНОМ ЕНЕРГИЈОМ 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227" t="str">
        <f>CONCATENATE("Табела ЕТ-7-1 КОЛИЧИНЕ КУПЉЕНЕ/ПРОДАТЕ ЕЛЕКТРИЧНЕ ЕНЕРГИЈЕ ДРУГИМ СНАБДЕВАЧИМА")</f>
        <v>Табела ЕТ-7-1 КОЛИЧИНЕ КУПЉЕНЕ/ПРОДАТЕ ЕЛЕКТРИЧНЕ ЕНЕРГИЈЕ ДРУГИМ СНАБДЕВАЧИМА</v>
      </c>
      <c r="C7" s="227"/>
      <c r="D7" s="227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5" ht="12.75" customHeight="1">
      <c r="A8" s="11"/>
      <c r="B8" s="229"/>
      <c r="C8" s="229"/>
      <c r="D8" s="229"/>
      <c r="E8" s="230"/>
    </row>
    <row r="9" spans="1:5" ht="12.75" customHeight="1" thickBot="1">
      <c r="A9" s="11"/>
      <c r="B9" s="34"/>
      <c r="C9" s="34"/>
      <c r="D9" s="34"/>
      <c r="E9" s="35"/>
    </row>
    <row r="10" spans="1:16" ht="19.5" customHeight="1" thickTop="1">
      <c r="A10" s="11"/>
      <c r="B10" s="31" t="s">
        <v>111</v>
      </c>
      <c r="C10" s="135">
        <f>+'Poc.strana'!C25</f>
        <v>2022</v>
      </c>
      <c r="D10" s="233" t="s">
        <v>137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5"/>
    </row>
    <row r="11" spans="2:16" ht="30" customHeight="1">
      <c r="B11" s="238">
        <v>1</v>
      </c>
      <c r="C11" s="236" t="s">
        <v>138</v>
      </c>
      <c r="D11" s="136" t="s">
        <v>15</v>
      </c>
      <c r="E11" s="137" t="s">
        <v>16</v>
      </c>
      <c r="F11" s="137" t="s">
        <v>17</v>
      </c>
      <c r="G11" s="137" t="s">
        <v>18</v>
      </c>
      <c r="H11" s="137" t="s">
        <v>19</v>
      </c>
      <c r="I11" s="137" t="s">
        <v>20</v>
      </c>
      <c r="J11" s="137" t="s">
        <v>21</v>
      </c>
      <c r="K11" s="137" t="s">
        <v>22</v>
      </c>
      <c r="L11" s="137" t="s">
        <v>23</v>
      </c>
      <c r="M11" s="137" t="s">
        <v>24</v>
      </c>
      <c r="N11" s="137" t="s">
        <v>25</v>
      </c>
      <c r="O11" s="137" t="s">
        <v>26</v>
      </c>
      <c r="P11" s="138" t="s">
        <v>27</v>
      </c>
    </row>
    <row r="12" spans="2:16" ht="19.5" customHeight="1">
      <c r="B12" s="239"/>
      <c r="C12" s="237"/>
      <c r="D12" s="111">
        <f>SUM(D13:D26)</f>
        <v>0</v>
      </c>
      <c r="E12" s="111">
        <f aca="true" t="shared" si="0" ref="E12:O12">SUM(E13:E26)</f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111">
        <f t="shared" si="0"/>
        <v>0</v>
      </c>
      <c r="M12" s="111">
        <f t="shared" si="0"/>
        <v>0</v>
      </c>
      <c r="N12" s="111">
        <f t="shared" si="0"/>
        <v>0</v>
      </c>
      <c r="O12" s="111">
        <f t="shared" si="0"/>
        <v>0</v>
      </c>
      <c r="P12" s="112">
        <f aca="true" t="shared" si="1" ref="P12:P21">SUM(D12:O12)</f>
        <v>0</v>
      </c>
    </row>
    <row r="13" spans="2:16" ht="15">
      <c r="B13" s="25" t="s">
        <v>29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71"/>
      <c r="P13" s="78">
        <f t="shared" si="1"/>
        <v>0</v>
      </c>
    </row>
    <row r="14" spans="2:16" ht="19.5" customHeight="1">
      <c r="B14" s="24" t="s">
        <v>30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37">
        <f t="shared" si="1"/>
        <v>0</v>
      </c>
    </row>
    <row r="15" spans="2:16" ht="19.5" customHeight="1">
      <c r="B15" s="24" t="s">
        <v>31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37">
        <f t="shared" si="1"/>
        <v>0</v>
      </c>
    </row>
    <row r="16" spans="2:16" ht="19.5" customHeight="1">
      <c r="B16" s="46" t="s">
        <v>32</v>
      </c>
      <c r="C16" s="58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8"/>
      <c r="P16" s="37">
        <f t="shared" si="1"/>
        <v>0</v>
      </c>
    </row>
    <row r="17" spans="2:16" ht="19.5" customHeight="1">
      <c r="B17" s="46" t="s">
        <v>43</v>
      </c>
      <c r="C17" s="58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8"/>
      <c r="P17" s="37">
        <f t="shared" si="1"/>
        <v>0</v>
      </c>
    </row>
    <row r="18" spans="2:16" ht="19.5" customHeight="1">
      <c r="B18" s="46" t="s">
        <v>49</v>
      </c>
      <c r="C18" s="58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8"/>
      <c r="P18" s="37">
        <f t="shared" si="1"/>
        <v>0</v>
      </c>
    </row>
    <row r="19" spans="2:16" ht="19.5" customHeight="1">
      <c r="B19" s="24" t="s">
        <v>58</v>
      </c>
      <c r="C19" s="63"/>
      <c r="D19" s="63"/>
      <c r="E19" s="64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37">
        <f t="shared" si="1"/>
        <v>0</v>
      </c>
    </row>
    <row r="20" spans="2:16" ht="19.5" customHeight="1">
      <c r="B20" s="24" t="s">
        <v>60</v>
      </c>
      <c r="C20" s="63"/>
      <c r="D20" s="63"/>
      <c r="E20" s="64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37">
        <f t="shared" si="1"/>
        <v>0</v>
      </c>
    </row>
    <row r="21" spans="2:16" ht="19.5" customHeight="1">
      <c r="B21" s="24" t="s">
        <v>114</v>
      </c>
      <c r="C21" s="63"/>
      <c r="D21" s="63"/>
      <c r="E21" s="64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37">
        <f t="shared" si="1"/>
        <v>0</v>
      </c>
    </row>
    <row r="22" spans="2:16" ht="19.5" customHeight="1">
      <c r="B22" s="24" t="s">
        <v>115</v>
      </c>
      <c r="C22" s="63"/>
      <c r="D22" s="63"/>
      <c r="E22" s="64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37">
        <f>SUM(D20:O20)</f>
        <v>0</v>
      </c>
    </row>
    <row r="23" spans="2:16" ht="19.5" customHeight="1">
      <c r="B23" s="24" t="s">
        <v>121</v>
      </c>
      <c r="C23" s="63"/>
      <c r="D23" s="63"/>
      <c r="E23" s="64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37">
        <f>SUM(D23:O23)</f>
        <v>0</v>
      </c>
    </row>
    <row r="24" spans="2:16" ht="19.5" customHeight="1">
      <c r="B24" s="24" t="s">
        <v>122</v>
      </c>
      <c r="C24" s="63"/>
      <c r="D24" s="63"/>
      <c r="E24" s="64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37">
        <f>SUM(D24:O24)</f>
        <v>0</v>
      </c>
    </row>
    <row r="25" spans="2:16" ht="19.5" customHeight="1">
      <c r="B25" s="24" t="s">
        <v>123</v>
      </c>
      <c r="C25" s="63"/>
      <c r="D25" s="63"/>
      <c r="E25" s="63"/>
      <c r="F25" s="57"/>
      <c r="G25" s="57"/>
      <c r="H25" s="57"/>
      <c r="I25" s="57"/>
      <c r="J25" s="57"/>
      <c r="K25" s="57"/>
      <c r="L25" s="57"/>
      <c r="M25" s="57"/>
      <c r="N25" s="57"/>
      <c r="O25" s="56"/>
      <c r="P25" s="37">
        <f>SUM(D25:O25)</f>
        <v>0</v>
      </c>
    </row>
    <row r="26" spans="2:16" ht="19.5" customHeight="1">
      <c r="B26" s="46" t="s">
        <v>124</v>
      </c>
      <c r="C26" s="91"/>
      <c r="D26" s="91"/>
      <c r="E26" s="91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43">
        <f>SUM(D24:O24)</f>
        <v>0</v>
      </c>
    </row>
    <row r="27" spans="2:16" ht="19.5" customHeight="1">
      <c r="B27" s="238">
        <v>2</v>
      </c>
      <c r="C27" s="243" t="s">
        <v>139</v>
      </c>
      <c r="D27" s="240" t="s">
        <v>136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2"/>
      <c r="P27" s="139" t="s">
        <v>27</v>
      </c>
    </row>
    <row r="28" spans="2:16" ht="19.5" customHeight="1">
      <c r="B28" s="239"/>
      <c r="C28" s="244"/>
      <c r="D28" s="48">
        <f>SUM(D29:D42)</f>
        <v>0</v>
      </c>
      <c r="E28" s="48">
        <f aca="true" t="shared" si="2" ref="E28:O28">SUM(E29:E42)</f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48">
        <f t="shared" si="2"/>
        <v>0</v>
      </c>
      <c r="N28" s="48">
        <f t="shared" si="2"/>
        <v>0</v>
      </c>
      <c r="O28" s="48">
        <f t="shared" si="2"/>
        <v>0</v>
      </c>
      <c r="P28" s="49">
        <f aca="true" t="shared" si="3" ref="P28:P36">SUM(D28:O28)</f>
        <v>0</v>
      </c>
    </row>
    <row r="29" spans="2:16" ht="19.5" customHeight="1">
      <c r="B29" s="67" t="s">
        <v>33</v>
      </c>
      <c r="C29" s="6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96">
        <f t="shared" si="3"/>
        <v>0</v>
      </c>
    </row>
    <row r="30" spans="2:16" ht="19.5" customHeight="1">
      <c r="B30" s="24" t="s">
        <v>34</v>
      </c>
      <c r="C30" s="5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98">
        <f t="shared" si="3"/>
        <v>0</v>
      </c>
    </row>
    <row r="31" spans="2:16" ht="19.5" customHeight="1">
      <c r="B31" s="24" t="s">
        <v>44</v>
      </c>
      <c r="C31" s="56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98">
        <f t="shared" si="3"/>
        <v>0</v>
      </c>
    </row>
    <row r="32" spans="2:16" ht="19.5" customHeight="1">
      <c r="B32" s="24" t="s">
        <v>45</v>
      </c>
      <c r="C32" s="58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98">
        <f t="shared" si="3"/>
        <v>0</v>
      </c>
    </row>
    <row r="33" spans="2:16" ht="19.5" customHeight="1">
      <c r="B33" s="24" t="s">
        <v>46</v>
      </c>
      <c r="C33" s="58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98">
        <f t="shared" si="3"/>
        <v>0</v>
      </c>
    </row>
    <row r="34" spans="2:16" ht="19.5" customHeight="1">
      <c r="B34" s="24" t="s">
        <v>47</v>
      </c>
      <c r="C34" s="58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98">
        <f t="shared" si="3"/>
        <v>0</v>
      </c>
    </row>
    <row r="35" spans="2:16" ht="19.5" customHeight="1">
      <c r="B35" s="24" t="s">
        <v>48</v>
      </c>
      <c r="C35" s="6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98">
        <f t="shared" si="3"/>
        <v>0</v>
      </c>
    </row>
    <row r="36" spans="2:16" ht="19.5" customHeight="1">
      <c r="B36" s="24" t="s">
        <v>70</v>
      </c>
      <c r="C36" s="63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98">
        <f t="shared" si="3"/>
        <v>0</v>
      </c>
    </row>
    <row r="37" spans="2:16" ht="19.5" customHeight="1">
      <c r="B37" s="24" t="s">
        <v>91</v>
      </c>
      <c r="C37" s="63"/>
      <c r="D37" s="62"/>
      <c r="E37" s="62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37">
        <f>SUM(D37:O37)</f>
        <v>0</v>
      </c>
    </row>
    <row r="38" spans="2:16" ht="19.5" customHeight="1">
      <c r="B38" s="24" t="s">
        <v>116</v>
      </c>
      <c r="C38" s="63"/>
      <c r="D38" s="60"/>
      <c r="E38" s="60"/>
      <c r="F38" s="59"/>
      <c r="G38" s="59"/>
      <c r="H38" s="59"/>
      <c r="I38" s="59"/>
      <c r="J38" s="59"/>
      <c r="K38" s="59"/>
      <c r="L38" s="59"/>
      <c r="M38" s="59"/>
      <c r="N38" s="59"/>
      <c r="O38" s="58"/>
      <c r="P38" s="43">
        <f>SUM(D38:O38)</f>
        <v>0</v>
      </c>
    </row>
    <row r="39" spans="2:16" s="45" customFormat="1" ht="19.5" customHeight="1">
      <c r="B39" s="24" t="s">
        <v>117</v>
      </c>
      <c r="C39" s="63"/>
      <c r="D39" s="63"/>
      <c r="E39" s="64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37">
        <f>SUM(D39:O39)</f>
        <v>0</v>
      </c>
    </row>
    <row r="40" spans="2:16" s="45" customFormat="1" ht="19.5" customHeight="1">
      <c r="B40" s="24" t="s">
        <v>118</v>
      </c>
      <c r="C40" s="63"/>
      <c r="D40" s="63"/>
      <c r="E40" s="64"/>
      <c r="F40" s="56"/>
      <c r="G40" s="56"/>
      <c r="H40" s="56"/>
      <c r="I40" s="56"/>
      <c r="J40" s="65"/>
      <c r="K40" s="56"/>
      <c r="L40" s="56"/>
      <c r="M40" s="56"/>
      <c r="N40" s="56"/>
      <c r="O40" s="56"/>
      <c r="P40" s="37">
        <f>SUM(D40:O40)</f>
        <v>0</v>
      </c>
    </row>
    <row r="41" spans="2:16" s="45" customFormat="1" ht="19.5" customHeight="1">
      <c r="B41" s="24" t="s">
        <v>119</v>
      </c>
      <c r="C41" s="63"/>
      <c r="D41" s="60"/>
      <c r="E41" s="61"/>
      <c r="F41" s="59"/>
      <c r="G41" s="59"/>
      <c r="H41" s="59"/>
      <c r="I41" s="59"/>
      <c r="J41" s="56"/>
      <c r="K41" s="59"/>
      <c r="L41" s="59"/>
      <c r="M41" s="59"/>
      <c r="N41" s="59"/>
      <c r="O41" s="59"/>
      <c r="P41" s="37">
        <f>SUM(D41:O41)</f>
        <v>0</v>
      </c>
    </row>
    <row r="42" spans="2:16" s="45" customFormat="1" ht="19.5" customHeight="1" thickBot="1">
      <c r="B42" s="79" t="s">
        <v>120</v>
      </c>
      <c r="C42" s="105"/>
      <c r="D42" s="104"/>
      <c r="E42" s="10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38"/>
    </row>
    <row r="43" spans="1:5" ht="20.25" customHeight="1" thickTop="1">
      <c r="A43" s="11"/>
      <c r="B43" s="34"/>
      <c r="C43" s="93" t="s">
        <v>41</v>
      </c>
      <c r="D43" s="34"/>
      <c r="E43" s="35"/>
    </row>
    <row r="44" spans="3:16" ht="15" customHeight="1">
      <c r="C44" s="231" t="s">
        <v>112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</row>
    <row r="45" spans="3:16" ht="15" customHeight="1">
      <c r="C45" s="231" t="s">
        <v>113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</row>
    <row r="46" spans="3:16" ht="15">
      <c r="C46" s="231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</row>
    <row r="47" spans="1:16" ht="26.25" customHeight="1">
      <c r="A47" s="11"/>
      <c r="B47" s="34"/>
      <c r="C47" s="231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</row>
    <row r="48" spans="3:16" ht="15">
      <c r="C48" s="231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spans="3:16" ht="15">
      <c r="C49" s="231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</row>
    <row r="50" spans="3:16" ht="15">
      <c r="C50" s="231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3:16" ht="15">
      <c r="C51" s="231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3:16" ht="27.75" customHeight="1">
      <c r="C52" s="231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3:16" ht="15" customHeight="1">
      <c r="C53" s="23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3:16" ht="15" customHeight="1">
      <c r="C54" s="231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</row>
    <row r="55" spans="3:16" ht="15">
      <c r="C55" s="231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</row>
  </sheetData>
  <sheetProtection/>
  <mergeCells count="20">
    <mergeCell ref="B27:B28"/>
    <mergeCell ref="C27:C28"/>
    <mergeCell ref="C55:P55"/>
    <mergeCell ref="C53:P53"/>
    <mergeCell ref="C54:P54"/>
    <mergeCell ref="C46:P46"/>
    <mergeCell ref="C48:P48"/>
    <mergeCell ref="C49:P49"/>
    <mergeCell ref="C50:P50"/>
    <mergeCell ref="C51:P51"/>
    <mergeCell ref="B7:O7"/>
    <mergeCell ref="B8:E8"/>
    <mergeCell ref="C44:P44"/>
    <mergeCell ref="C45:P45"/>
    <mergeCell ref="C47:P47"/>
    <mergeCell ref="C52:P52"/>
    <mergeCell ref="D10:P10"/>
    <mergeCell ref="C11:C12"/>
    <mergeCell ref="B11:B12"/>
    <mergeCell ref="D27:O27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  <ignoredErrors>
    <ignoredError sqref="P22" formula="1"/>
    <ignoredError sqref="B25:B26 B41:B4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M1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43.8515625" style="1" customWidth="1"/>
    <col min="4" max="16" width="10.7109375" style="1" customWidth="1"/>
    <col min="17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СНАБДЕВАЊЕ НА ВЕЛИКО ЕЛЕКТРИЧНОМ ЕНЕРГИЈОМ 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227" t="str">
        <f>CONCATENATE("Табела ЕТЕ-7-2.1. КОЛИЧИНЕ КУПЉЕНЕ/ПРОДАТЕ ЕЛЕКТРИЧНЕ ЕНЕРГИЈЕ ЗА СНАБДЕВАЊЕ  НА ВЕЛИКО")</f>
        <v>Табела ЕТЕ-7-2.1. КОЛИЧИНЕ КУПЉЕНЕ/ПРОДАТЕ ЕЛЕКТРИЧНЕ ЕНЕРГИЈЕ ЗА СНАБДЕВАЊЕ  НА ВЕЛИКО</v>
      </c>
      <c r="C7" s="227"/>
      <c r="D7" s="227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5" ht="12.75" customHeight="1">
      <c r="A8" s="11"/>
      <c r="B8" s="229"/>
      <c r="C8" s="229"/>
      <c r="D8" s="229"/>
      <c r="E8" s="230"/>
    </row>
    <row r="9" spans="1:5" ht="12.75" customHeight="1" thickBot="1">
      <c r="A9" s="11"/>
      <c r="B9" s="34"/>
      <c r="C9" s="34"/>
      <c r="D9" s="34"/>
      <c r="E9" s="35"/>
    </row>
    <row r="10" spans="1:5" ht="19.5" customHeight="1" thickBot="1" thickTop="1">
      <c r="A10" s="11"/>
      <c r="B10" s="31" t="s">
        <v>111</v>
      </c>
      <c r="C10" s="28">
        <f>+'Poc.strana'!C25</f>
        <v>2022</v>
      </c>
      <c r="D10" s="11"/>
      <c r="E10" s="11"/>
    </row>
    <row r="11" spans="2:16" ht="30" customHeight="1" thickTop="1">
      <c r="B11" s="29"/>
      <c r="C11" s="30" t="s">
        <v>28</v>
      </c>
      <c r="D11" s="21" t="s">
        <v>15</v>
      </c>
      <c r="E11" s="20" t="s">
        <v>16</v>
      </c>
      <c r="F11" s="20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19" t="s">
        <v>27</v>
      </c>
    </row>
    <row r="12" spans="2:16" ht="19.5" customHeight="1">
      <c r="B12" s="27">
        <v>1</v>
      </c>
      <c r="C12" s="26" t="s">
        <v>95</v>
      </c>
      <c r="D12" s="39">
        <f aca="true" t="shared" si="0" ref="D12:O12">SUM(D13:D20)</f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6">
        <f>SUM(D12:O12)</f>
        <v>0</v>
      </c>
    </row>
    <row r="13" spans="2:16" ht="19.5" customHeight="1">
      <c r="B13" s="24" t="s">
        <v>29</v>
      </c>
      <c r="C13" s="32" t="s">
        <v>96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37">
        <f>SUM(D13:O13)</f>
        <v>0</v>
      </c>
    </row>
    <row r="14" spans="2:16" ht="19.5" customHeight="1">
      <c r="B14" s="24" t="s">
        <v>30</v>
      </c>
      <c r="C14" s="32" t="s">
        <v>87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37">
        <f>SUM(D14:O14)</f>
        <v>0</v>
      </c>
    </row>
    <row r="15" spans="2:16" ht="19.5" customHeight="1">
      <c r="B15" s="24" t="s">
        <v>31</v>
      </c>
      <c r="C15" s="33" t="s">
        <v>88</v>
      </c>
      <c r="D15" s="113">
        <f>'Trgovina sa snabdevacima'!D12</f>
        <v>0</v>
      </c>
      <c r="E15" s="113">
        <f>'Trgovina sa snabdevacima'!E12</f>
        <v>0</v>
      </c>
      <c r="F15" s="113">
        <f>'Trgovina sa snabdevacima'!F12</f>
        <v>0</v>
      </c>
      <c r="G15" s="113">
        <f>'Trgovina sa snabdevacima'!G12</f>
        <v>0</v>
      </c>
      <c r="H15" s="113">
        <f>'Trgovina sa snabdevacima'!H12</f>
        <v>0</v>
      </c>
      <c r="I15" s="113">
        <f>'Trgovina sa snabdevacima'!I12</f>
        <v>0</v>
      </c>
      <c r="J15" s="113">
        <f>'Trgovina sa snabdevacima'!J12</f>
        <v>0</v>
      </c>
      <c r="K15" s="113">
        <f>'Trgovina sa snabdevacima'!K12</f>
        <v>0</v>
      </c>
      <c r="L15" s="113">
        <f>'Trgovina sa snabdevacima'!L12</f>
        <v>0</v>
      </c>
      <c r="M15" s="113">
        <f>'Trgovina sa snabdevacima'!M12</f>
        <v>0</v>
      </c>
      <c r="N15" s="113">
        <f>'Trgovina sa snabdevacima'!N12</f>
        <v>0</v>
      </c>
      <c r="O15" s="113">
        <f>'Trgovina sa snabdevacima'!O12</f>
        <v>0</v>
      </c>
      <c r="P15" s="37">
        <f aca="true" t="shared" si="1" ref="P15:P38">SUM(D15:O15)</f>
        <v>0</v>
      </c>
    </row>
    <row r="16" spans="2:16" ht="19.5" customHeight="1">
      <c r="B16" s="46" t="s">
        <v>32</v>
      </c>
      <c r="C16" s="22" t="s">
        <v>92</v>
      </c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8"/>
      <c r="P16" s="37">
        <f t="shared" si="1"/>
        <v>0</v>
      </c>
    </row>
    <row r="17" spans="2:16" ht="19.5" customHeight="1">
      <c r="B17" s="46" t="s">
        <v>43</v>
      </c>
      <c r="C17" s="22" t="s">
        <v>108</v>
      </c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8"/>
      <c r="P17" s="37">
        <f t="shared" si="1"/>
        <v>0</v>
      </c>
    </row>
    <row r="18" spans="2:16" ht="19.5" customHeight="1">
      <c r="B18" s="46" t="s">
        <v>49</v>
      </c>
      <c r="C18" s="22" t="s">
        <v>90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8"/>
      <c r="P18" s="37">
        <f t="shared" si="1"/>
        <v>0</v>
      </c>
    </row>
    <row r="19" spans="2:16" ht="19.5" customHeight="1">
      <c r="B19" s="24" t="s">
        <v>58</v>
      </c>
      <c r="C19" s="33" t="s">
        <v>135</v>
      </c>
      <c r="D19" s="158"/>
      <c r="E19" s="159"/>
      <c r="F19" s="153"/>
      <c r="G19" s="153"/>
      <c r="H19" s="153"/>
      <c r="I19" s="153"/>
      <c r="J19" s="153"/>
      <c r="K19" s="153"/>
      <c r="L19" s="210"/>
      <c r="M19" s="210"/>
      <c r="N19" s="153"/>
      <c r="O19" s="57"/>
      <c r="P19" s="37">
        <f t="shared" si="1"/>
        <v>0</v>
      </c>
    </row>
    <row r="20" spans="2:16" ht="19.5" customHeight="1">
      <c r="B20" s="24" t="s">
        <v>60</v>
      </c>
      <c r="C20" s="23" t="s">
        <v>99</v>
      </c>
      <c r="D20" s="97">
        <f>D21+D22</f>
        <v>0</v>
      </c>
      <c r="E20" s="97">
        <f>E21+E22</f>
        <v>0</v>
      </c>
      <c r="F20" s="97">
        <f aca="true" t="shared" si="2" ref="F20:O20">F21+F22</f>
        <v>0</v>
      </c>
      <c r="G20" s="97">
        <f t="shared" si="2"/>
        <v>0</v>
      </c>
      <c r="H20" s="97">
        <f t="shared" si="2"/>
        <v>0</v>
      </c>
      <c r="I20" s="97">
        <f t="shared" si="2"/>
        <v>0</v>
      </c>
      <c r="J20" s="97">
        <f t="shared" si="2"/>
        <v>0</v>
      </c>
      <c r="K20" s="97">
        <f t="shared" si="2"/>
        <v>0</v>
      </c>
      <c r="L20" s="97">
        <f t="shared" si="2"/>
        <v>0</v>
      </c>
      <c r="M20" s="97">
        <f t="shared" si="2"/>
        <v>0</v>
      </c>
      <c r="N20" s="97">
        <f t="shared" si="2"/>
        <v>0</v>
      </c>
      <c r="O20" s="97">
        <f t="shared" si="2"/>
        <v>0</v>
      </c>
      <c r="P20" s="37">
        <f t="shared" si="1"/>
        <v>0</v>
      </c>
    </row>
    <row r="21" spans="2:16" ht="19.5" customHeight="1">
      <c r="B21" s="24" t="s">
        <v>102</v>
      </c>
      <c r="C21" s="109" t="s">
        <v>77</v>
      </c>
      <c r="D21" s="63"/>
      <c r="E21" s="63"/>
      <c r="F21" s="57"/>
      <c r="G21" s="57"/>
      <c r="H21" s="57"/>
      <c r="I21" s="57"/>
      <c r="J21" s="57"/>
      <c r="K21" s="57"/>
      <c r="L21" s="57"/>
      <c r="M21" s="57"/>
      <c r="N21" s="57"/>
      <c r="O21" s="56"/>
      <c r="P21" s="37">
        <f t="shared" si="1"/>
        <v>0</v>
      </c>
    </row>
    <row r="22" spans="2:16" ht="19.5" customHeight="1">
      <c r="B22" s="73" t="s">
        <v>103</v>
      </c>
      <c r="C22" s="110" t="s">
        <v>100</v>
      </c>
      <c r="D22" s="91"/>
      <c r="E22" s="91"/>
      <c r="F22" s="75"/>
      <c r="G22" s="75"/>
      <c r="H22" s="75"/>
      <c r="I22" s="75"/>
      <c r="J22" s="75"/>
      <c r="K22" s="75"/>
      <c r="L22" s="75"/>
      <c r="M22" s="75"/>
      <c r="N22" s="75"/>
      <c r="O22" s="76"/>
      <c r="P22" s="37">
        <f t="shared" si="1"/>
        <v>0</v>
      </c>
    </row>
    <row r="23" spans="2:16" ht="19.5" customHeight="1">
      <c r="B23" s="47">
        <v>2</v>
      </c>
      <c r="C23" s="108" t="s">
        <v>142</v>
      </c>
      <c r="D23" s="48">
        <f>SUM(D24,D25,D28,D31,D32,D33,D34,D35)</f>
        <v>0</v>
      </c>
      <c r="E23" s="48">
        <f>SUM(E24,E25,E28,E31,E32,E33,E34,E35)</f>
        <v>0</v>
      </c>
      <c r="F23" s="48">
        <f aca="true" t="shared" si="3" ref="F23:N23">SUM(F24,F25,F28,F31,F32,F33,F34,F35)</f>
        <v>0</v>
      </c>
      <c r="G23" s="48">
        <f t="shared" si="3"/>
        <v>0</v>
      </c>
      <c r="H23" s="48">
        <f t="shared" si="3"/>
        <v>0</v>
      </c>
      <c r="I23" s="48">
        <f t="shared" si="3"/>
        <v>0</v>
      </c>
      <c r="J23" s="48">
        <f t="shared" si="3"/>
        <v>0</v>
      </c>
      <c r="K23" s="48">
        <f t="shared" si="3"/>
        <v>0</v>
      </c>
      <c r="L23" s="48">
        <f t="shared" si="3"/>
        <v>0</v>
      </c>
      <c r="M23" s="48">
        <f t="shared" si="3"/>
        <v>0</v>
      </c>
      <c r="N23" s="48">
        <f t="shared" si="3"/>
        <v>0</v>
      </c>
      <c r="O23" s="48">
        <f>SUM(O24,O25,O28,O31,O32,O33,O34,O35)</f>
        <v>0</v>
      </c>
      <c r="P23" s="49">
        <f>SUM(D23:O23)</f>
        <v>0</v>
      </c>
    </row>
    <row r="24" spans="2:16" ht="19.5" customHeight="1">
      <c r="B24" s="67" t="s">
        <v>33</v>
      </c>
      <c r="C24" s="95" t="s">
        <v>89</v>
      </c>
      <c r="D24" s="114">
        <f>'Trgovina sa snabdevacima'!D28</f>
        <v>0</v>
      </c>
      <c r="E24" s="114">
        <f>'Trgovina sa snabdevacima'!E28</f>
        <v>0</v>
      </c>
      <c r="F24" s="114">
        <f>'Trgovina sa snabdevacima'!F28</f>
        <v>0</v>
      </c>
      <c r="G24" s="114">
        <f>'Trgovina sa snabdevacima'!G28</f>
        <v>0</v>
      </c>
      <c r="H24" s="114">
        <f>'Trgovina sa snabdevacima'!H28</f>
        <v>0</v>
      </c>
      <c r="I24" s="114">
        <f>'Trgovina sa snabdevacima'!I28</f>
        <v>0</v>
      </c>
      <c r="J24" s="114">
        <f>'Trgovina sa snabdevacima'!J28</f>
        <v>0</v>
      </c>
      <c r="K24" s="114">
        <f>'Trgovina sa snabdevacima'!K28</f>
        <v>0</v>
      </c>
      <c r="L24" s="114">
        <f>'Trgovina sa snabdevacima'!L28</f>
        <v>0</v>
      </c>
      <c r="M24" s="114">
        <f>'Trgovina sa snabdevacima'!M28</f>
        <v>0</v>
      </c>
      <c r="N24" s="114">
        <f>'Trgovina sa snabdevacima'!N28</f>
        <v>0</v>
      </c>
      <c r="O24" s="114">
        <f>'Trgovina sa snabdevacima'!O28</f>
        <v>0</v>
      </c>
      <c r="P24" s="96">
        <f>SUM(D24:O24)</f>
        <v>0</v>
      </c>
    </row>
    <row r="25" spans="2:16" s="45" customFormat="1" ht="19.5" customHeight="1">
      <c r="B25" s="24" t="s">
        <v>34</v>
      </c>
      <c r="C25" s="22" t="s">
        <v>128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37">
        <f t="shared" si="1"/>
        <v>0</v>
      </c>
    </row>
    <row r="26" spans="2:16" s="45" customFormat="1" ht="19.5" customHeight="1">
      <c r="B26" s="140" t="s">
        <v>126</v>
      </c>
      <c r="C26" s="106" t="s">
        <v>130</v>
      </c>
      <c r="D26" s="60"/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37">
        <f t="shared" si="1"/>
        <v>0</v>
      </c>
    </row>
    <row r="27" spans="2:16" s="45" customFormat="1" ht="19.5" customHeight="1">
      <c r="B27" s="140" t="s">
        <v>127</v>
      </c>
      <c r="C27" s="106" t="s">
        <v>132</v>
      </c>
      <c r="D27" s="60"/>
      <c r="E27" s="61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37">
        <f t="shared" si="1"/>
        <v>0</v>
      </c>
    </row>
    <row r="28" spans="2:16" s="45" customFormat="1" ht="19.5" customHeight="1">
      <c r="B28" s="140" t="s">
        <v>44</v>
      </c>
      <c r="C28" s="22" t="s">
        <v>133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37">
        <f t="shared" si="1"/>
        <v>0</v>
      </c>
    </row>
    <row r="29" spans="2:16" s="45" customFormat="1" ht="19.5" customHeight="1">
      <c r="B29" s="140" t="s">
        <v>129</v>
      </c>
      <c r="C29" s="106" t="s">
        <v>130</v>
      </c>
      <c r="D29" s="60"/>
      <c r="E29" s="60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37">
        <f t="shared" si="1"/>
        <v>0</v>
      </c>
    </row>
    <row r="30" spans="2:16" s="45" customFormat="1" ht="19.5" customHeight="1">
      <c r="B30" s="140" t="s">
        <v>131</v>
      </c>
      <c r="C30" s="106" t="s">
        <v>132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37">
        <f t="shared" si="1"/>
        <v>0</v>
      </c>
    </row>
    <row r="31" spans="2:16" s="45" customFormat="1" ht="19.5" customHeight="1">
      <c r="B31" s="140" t="s">
        <v>45</v>
      </c>
      <c r="C31" s="22" t="s">
        <v>97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37">
        <f t="shared" si="1"/>
        <v>0</v>
      </c>
    </row>
    <row r="32" spans="2:16" s="45" customFormat="1" ht="19.5" customHeight="1">
      <c r="B32" s="140" t="s">
        <v>46</v>
      </c>
      <c r="C32" s="22" t="s">
        <v>82</v>
      </c>
      <c r="D32" s="60"/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37">
        <f t="shared" si="1"/>
        <v>0</v>
      </c>
    </row>
    <row r="33" spans="2:16" s="45" customFormat="1" ht="19.5" customHeight="1">
      <c r="B33" s="140" t="s">
        <v>47</v>
      </c>
      <c r="C33" s="22" t="s">
        <v>83</v>
      </c>
      <c r="D33" s="60"/>
      <c r="E33" s="61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37">
        <f t="shared" si="1"/>
        <v>0</v>
      </c>
    </row>
    <row r="34" spans="2:16" s="45" customFormat="1" ht="19.5" customHeight="1">
      <c r="B34" s="140" t="s">
        <v>48</v>
      </c>
      <c r="C34" s="22" t="s">
        <v>134</v>
      </c>
      <c r="D34" s="60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37">
        <f t="shared" si="1"/>
        <v>0</v>
      </c>
    </row>
    <row r="35" spans="2:16" s="45" customFormat="1" ht="19.5" customHeight="1">
      <c r="B35" s="140" t="s">
        <v>70</v>
      </c>
      <c r="C35" s="23" t="s">
        <v>99</v>
      </c>
      <c r="D35" s="94">
        <f>D36+D37</f>
        <v>0</v>
      </c>
      <c r="E35" s="94">
        <f aca="true" t="shared" si="4" ref="E35:O35">E36+E37</f>
        <v>0</v>
      </c>
      <c r="F35" s="94">
        <f t="shared" si="4"/>
        <v>0</v>
      </c>
      <c r="G35" s="94">
        <f t="shared" si="4"/>
        <v>0</v>
      </c>
      <c r="H35" s="94">
        <f t="shared" si="4"/>
        <v>0</v>
      </c>
      <c r="I35" s="94">
        <f t="shared" si="4"/>
        <v>0</v>
      </c>
      <c r="J35" s="94">
        <f t="shared" si="4"/>
        <v>0</v>
      </c>
      <c r="K35" s="94">
        <f t="shared" si="4"/>
        <v>0</v>
      </c>
      <c r="L35" s="94">
        <f t="shared" si="4"/>
        <v>0</v>
      </c>
      <c r="M35" s="94">
        <f t="shared" si="4"/>
        <v>0</v>
      </c>
      <c r="N35" s="94">
        <f t="shared" si="4"/>
        <v>0</v>
      </c>
      <c r="O35" s="94">
        <f t="shared" si="4"/>
        <v>0</v>
      </c>
      <c r="P35" s="37">
        <f t="shared" si="1"/>
        <v>0</v>
      </c>
    </row>
    <row r="36" spans="2:16" s="45" customFormat="1" ht="19.5" customHeight="1">
      <c r="B36" s="140" t="s">
        <v>140</v>
      </c>
      <c r="C36" s="109" t="s">
        <v>78</v>
      </c>
      <c r="D36" s="60"/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37">
        <f t="shared" si="1"/>
        <v>0</v>
      </c>
    </row>
    <row r="37" spans="2:16" s="45" customFormat="1" ht="19.5" customHeight="1">
      <c r="B37" s="141" t="s">
        <v>141</v>
      </c>
      <c r="C37" s="110" t="s">
        <v>101</v>
      </c>
      <c r="D37" s="91"/>
      <c r="E37" s="92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43">
        <f t="shared" si="1"/>
        <v>0</v>
      </c>
    </row>
    <row r="38" spans="2:16" s="45" customFormat="1" ht="19.5" customHeight="1" thickBot="1">
      <c r="B38" s="142">
        <v>3</v>
      </c>
      <c r="C38" s="87" t="s">
        <v>50</v>
      </c>
      <c r="D38" s="88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107">
        <f t="shared" si="1"/>
        <v>0</v>
      </c>
    </row>
    <row r="39" spans="1:5" ht="20.25" customHeight="1" thickTop="1">
      <c r="A39" s="11"/>
      <c r="B39" s="34"/>
      <c r="C39" s="93" t="s">
        <v>41</v>
      </c>
      <c r="D39" s="34"/>
      <c r="E39" s="35"/>
    </row>
    <row r="40" spans="3:16" ht="15" customHeight="1">
      <c r="C40" s="231" t="s">
        <v>93</v>
      </c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</row>
    <row r="41" spans="3:16" ht="15" customHeight="1">
      <c r="C41" s="231" t="s">
        <v>85</v>
      </c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</row>
    <row r="43" spans="1:16" ht="26.25" customHeight="1">
      <c r="A43" s="11"/>
      <c r="B43" s="34"/>
      <c r="C43" s="231" t="s">
        <v>75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</row>
    <row r="44" spans="3:5" ht="15">
      <c r="C44" s="44" t="s">
        <v>94</v>
      </c>
      <c r="D44" s="34"/>
      <c r="E44" s="35"/>
    </row>
    <row r="45" spans="3:5" ht="15">
      <c r="C45" s="44" t="s">
        <v>84</v>
      </c>
      <c r="D45" s="34"/>
      <c r="E45" s="35"/>
    </row>
    <row r="46" spans="3:5" ht="15">
      <c r="C46" s="44" t="s">
        <v>76</v>
      </c>
      <c r="D46" s="34"/>
      <c r="E46" s="35"/>
    </row>
    <row r="47" spans="4:5" ht="15">
      <c r="D47" s="34"/>
      <c r="E47" s="35"/>
    </row>
    <row r="48" spans="3:16" ht="27.75" customHeight="1">
      <c r="C48" s="231" t="s">
        <v>104</v>
      </c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</row>
    <row r="49" spans="3:16" ht="15">
      <c r="C49" s="231" t="s">
        <v>106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</row>
    <row r="50" spans="3:16" ht="15">
      <c r="C50" s="231" t="s">
        <v>105</v>
      </c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62" spans="2:16" ht="15">
      <c r="B62" s="245" t="str">
        <f>CONCATENATE("Табела ЕТE-7-2.2 СНАБДЕВАЊЕ НА ВЕЛИКО ЕЛЕКТРИЧНОМ ЕНЕРГИЈОМ")</f>
        <v>Табела ЕТE-7-2.2 СНАБДЕВАЊЕ НА ВЕЛИКО ЕЛЕКТРИЧНОМ ЕНЕРГИЈОМ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</row>
    <row r="64" ht="15.75" thickBot="1"/>
    <row r="65" spans="2:16" ht="16.5" thickBot="1" thickTop="1">
      <c r="B65" s="31" t="s">
        <v>111</v>
      </c>
      <c r="C65" s="28">
        <f>C10</f>
        <v>2022</v>
      </c>
      <c r="D65" s="143"/>
      <c r="E65" s="143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</row>
    <row r="66" spans="2:16" ht="26.25" thickTop="1">
      <c r="B66" s="145"/>
      <c r="C66" s="146" t="s">
        <v>143</v>
      </c>
      <c r="D66" s="147" t="s">
        <v>15</v>
      </c>
      <c r="E66" s="148" t="s">
        <v>16</v>
      </c>
      <c r="F66" s="148" t="s">
        <v>17</v>
      </c>
      <c r="G66" s="148" t="s">
        <v>18</v>
      </c>
      <c r="H66" s="148" t="s">
        <v>19</v>
      </c>
      <c r="I66" s="148" t="s">
        <v>20</v>
      </c>
      <c r="J66" s="148" t="s">
        <v>21</v>
      </c>
      <c r="K66" s="148" t="s">
        <v>22</v>
      </c>
      <c r="L66" s="148" t="s">
        <v>23</v>
      </c>
      <c r="M66" s="148" t="s">
        <v>24</v>
      </c>
      <c r="N66" s="148" t="s">
        <v>25</v>
      </c>
      <c r="O66" s="148" t="s">
        <v>26</v>
      </c>
      <c r="P66" s="149" t="s">
        <v>27</v>
      </c>
    </row>
    <row r="67" spans="2:16" ht="15">
      <c r="B67" s="150">
        <v>1</v>
      </c>
      <c r="C67" s="26" t="s">
        <v>95</v>
      </c>
      <c r="D67" s="151">
        <f aca="true" t="shared" si="5" ref="D67:O67">SUM(D68:D75)</f>
        <v>0</v>
      </c>
      <c r="E67" s="151">
        <f t="shared" si="5"/>
        <v>0</v>
      </c>
      <c r="F67" s="151">
        <f t="shared" si="5"/>
        <v>0</v>
      </c>
      <c r="G67" s="151">
        <f t="shared" si="5"/>
        <v>0</v>
      </c>
      <c r="H67" s="151">
        <f t="shared" si="5"/>
        <v>0</v>
      </c>
      <c r="I67" s="151">
        <f t="shared" si="5"/>
        <v>0</v>
      </c>
      <c r="J67" s="151">
        <f t="shared" si="5"/>
        <v>0</v>
      </c>
      <c r="K67" s="151">
        <f t="shared" si="5"/>
        <v>0</v>
      </c>
      <c r="L67" s="151">
        <f t="shared" si="5"/>
        <v>0</v>
      </c>
      <c r="M67" s="151">
        <f t="shared" si="5"/>
        <v>0</v>
      </c>
      <c r="N67" s="151">
        <f t="shared" si="5"/>
        <v>0</v>
      </c>
      <c r="O67" s="151">
        <f t="shared" si="5"/>
        <v>0</v>
      </c>
      <c r="P67" s="152">
        <f>SUM(D67:O67)</f>
        <v>0</v>
      </c>
    </row>
    <row r="68" spans="2:16" ht="19.5" customHeight="1">
      <c r="B68" s="140" t="s">
        <v>29</v>
      </c>
      <c r="C68" s="32" t="s">
        <v>96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4"/>
      <c r="P68" s="155">
        <f aca="true" t="shared" si="6" ref="P68:P92">SUM(D68:O68)</f>
        <v>0</v>
      </c>
    </row>
    <row r="69" spans="2:16" ht="15">
      <c r="B69" s="140" t="s">
        <v>30</v>
      </c>
      <c r="C69" s="32" t="s">
        <v>87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4"/>
      <c r="P69" s="155">
        <f t="shared" si="6"/>
        <v>0</v>
      </c>
    </row>
    <row r="70" spans="2:16" ht="15">
      <c r="B70" s="140" t="s">
        <v>31</v>
      </c>
      <c r="C70" s="33" t="s">
        <v>88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4"/>
      <c r="P70" s="155">
        <f t="shared" si="6"/>
        <v>0</v>
      </c>
    </row>
    <row r="71" spans="2:16" ht="15">
      <c r="B71" s="141" t="s">
        <v>32</v>
      </c>
      <c r="C71" s="22" t="s">
        <v>144</v>
      </c>
      <c r="D71" s="156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6"/>
      <c r="P71" s="155">
        <f t="shared" si="6"/>
        <v>0</v>
      </c>
    </row>
    <row r="72" spans="2:16" ht="15">
      <c r="B72" s="141" t="s">
        <v>43</v>
      </c>
      <c r="C72" s="22" t="s">
        <v>108</v>
      </c>
      <c r="D72" s="156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6"/>
      <c r="P72" s="155">
        <f t="shared" si="6"/>
        <v>0</v>
      </c>
    </row>
    <row r="73" spans="2:16" ht="15">
      <c r="B73" s="141" t="s">
        <v>49</v>
      </c>
      <c r="C73" s="22" t="s">
        <v>90</v>
      </c>
      <c r="D73" s="156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6"/>
      <c r="P73" s="155">
        <f t="shared" si="6"/>
        <v>0</v>
      </c>
    </row>
    <row r="74" spans="2:16" ht="15">
      <c r="B74" s="140" t="s">
        <v>58</v>
      </c>
      <c r="C74" s="33" t="s">
        <v>135</v>
      </c>
      <c r="D74" s="158"/>
      <c r="E74" s="159"/>
      <c r="F74" s="153"/>
      <c r="G74" s="153"/>
      <c r="H74" s="153"/>
      <c r="I74" s="153"/>
      <c r="J74" s="153"/>
      <c r="K74" s="153"/>
      <c r="L74" s="153"/>
      <c r="M74" s="153"/>
      <c r="N74" s="153"/>
      <c r="O74" s="154"/>
      <c r="P74" s="155">
        <f t="shared" si="6"/>
        <v>0</v>
      </c>
    </row>
    <row r="75" spans="2:16" ht="15">
      <c r="B75" s="140" t="s">
        <v>60</v>
      </c>
      <c r="C75" s="23" t="s">
        <v>99</v>
      </c>
      <c r="D75" s="160">
        <f>D76+D77</f>
        <v>0</v>
      </c>
      <c r="E75" s="160">
        <f>E76+E77</f>
        <v>0</v>
      </c>
      <c r="F75" s="160">
        <f aca="true" t="shared" si="7" ref="F75:O75">F76+F77</f>
        <v>0</v>
      </c>
      <c r="G75" s="160">
        <f t="shared" si="7"/>
        <v>0</v>
      </c>
      <c r="H75" s="160">
        <f t="shared" si="7"/>
        <v>0</v>
      </c>
      <c r="I75" s="160">
        <f t="shared" si="7"/>
        <v>0</v>
      </c>
      <c r="J75" s="160">
        <f t="shared" si="7"/>
        <v>0</v>
      </c>
      <c r="K75" s="160">
        <f t="shared" si="7"/>
        <v>0</v>
      </c>
      <c r="L75" s="160">
        <f t="shared" si="7"/>
        <v>0</v>
      </c>
      <c r="M75" s="160">
        <f t="shared" si="7"/>
        <v>0</v>
      </c>
      <c r="N75" s="160">
        <f t="shared" si="7"/>
        <v>0</v>
      </c>
      <c r="O75" s="160">
        <f t="shared" si="7"/>
        <v>0</v>
      </c>
      <c r="P75" s="155">
        <f t="shared" si="6"/>
        <v>0</v>
      </c>
    </row>
    <row r="76" spans="2:16" ht="15">
      <c r="B76" s="140" t="s">
        <v>102</v>
      </c>
      <c r="C76" s="109" t="s">
        <v>77</v>
      </c>
      <c r="D76" s="158"/>
      <c r="E76" s="158"/>
      <c r="F76" s="154"/>
      <c r="G76" s="154"/>
      <c r="H76" s="154"/>
      <c r="I76" s="154"/>
      <c r="J76" s="154"/>
      <c r="K76" s="154"/>
      <c r="L76" s="154"/>
      <c r="M76" s="154"/>
      <c r="N76" s="154"/>
      <c r="O76" s="153"/>
      <c r="P76" s="155">
        <f t="shared" si="6"/>
        <v>0</v>
      </c>
    </row>
    <row r="77" spans="2:16" ht="15">
      <c r="B77" s="161" t="s">
        <v>103</v>
      </c>
      <c r="C77" s="110" t="s">
        <v>100</v>
      </c>
      <c r="D77" s="162"/>
      <c r="E77" s="162"/>
      <c r="F77" s="163"/>
      <c r="G77" s="163"/>
      <c r="H77" s="163"/>
      <c r="I77" s="163"/>
      <c r="J77" s="163"/>
      <c r="K77" s="163"/>
      <c r="L77" s="163"/>
      <c r="M77" s="163"/>
      <c r="N77" s="163"/>
      <c r="O77" s="164"/>
      <c r="P77" s="155">
        <f t="shared" si="6"/>
        <v>0</v>
      </c>
    </row>
    <row r="78" spans="2:16" ht="15">
      <c r="B78" s="165">
        <v>2</v>
      </c>
      <c r="C78" s="108" t="s">
        <v>142</v>
      </c>
      <c r="D78" s="166">
        <f>SUM(D79,D80,D83,D86,D87,D88,D89,D90)</f>
        <v>0</v>
      </c>
      <c r="E78" s="166">
        <f aca="true" t="shared" si="8" ref="E78:O78">SUM(E79,E80,E83,E86,E87,E88,E89,E90)</f>
        <v>0</v>
      </c>
      <c r="F78" s="166">
        <f t="shared" si="8"/>
        <v>0</v>
      </c>
      <c r="G78" s="166">
        <f t="shared" si="8"/>
        <v>0</v>
      </c>
      <c r="H78" s="166">
        <f t="shared" si="8"/>
        <v>0</v>
      </c>
      <c r="I78" s="166">
        <f t="shared" si="8"/>
        <v>0</v>
      </c>
      <c r="J78" s="166">
        <f t="shared" si="8"/>
        <v>0</v>
      </c>
      <c r="K78" s="166">
        <f t="shared" si="8"/>
        <v>0</v>
      </c>
      <c r="L78" s="166">
        <f t="shared" si="8"/>
        <v>0</v>
      </c>
      <c r="M78" s="166">
        <f t="shared" si="8"/>
        <v>0</v>
      </c>
      <c r="N78" s="166">
        <f t="shared" si="8"/>
        <v>0</v>
      </c>
      <c r="O78" s="166">
        <f t="shared" si="8"/>
        <v>0</v>
      </c>
      <c r="P78" s="167">
        <f t="shared" si="6"/>
        <v>0</v>
      </c>
    </row>
    <row r="79" spans="2:16" ht="15">
      <c r="B79" s="168" t="s">
        <v>33</v>
      </c>
      <c r="C79" s="95" t="s">
        <v>89</v>
      </c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70">
        <f t="shared" si="6"/>
        <v>0</v>
      </c>
    </row>
    <row r="80" spans="2:16" ht="15">
      <c r="B80" s="140" t="s">
        <v>34</v>
      </c>
      <c r="C80" s="22" t="s">
        <v>128</v>
      </c>
      <c r="D80" s="171">
        <f>D81+D82</f>
        <v>0</v>
      </c>
      <c r="E80" s="171">
        <f>E81+E82</f>
        <v>0</v>
      </c>
      <c r="F80" s="171">
        <f aca="true" t="shared" si="9" ref="F80:N80">F81+F82</f>
        <v>0</v>
      </c>
      <c r="G80" s="171">
        <f t="shared" si="9"/>
        <v>0</v>
      </c>
      <c r="H80" s="171">
        <f t="shared" si="9"/>
        <v>0</v>
      </c>
      <c r="I80" s="171">
        <f t="shared" si="9"/>
        <v>0</v>
      </c>
      <c r="J80" s="171">
        <f t="shared" si="9"/>
        <v>0</v>
      </c>
      <c r="K80" s="171">
        <f t="shared" si="9"/>
        <v>0</v>
      </c>
      <c r="L80" s="171">
        <f t="shared" si="9"/>
        <v>0</v>
      </c>
      <c r="M80" s="171">
        <f t="shared" si="9"/>
        <v>0</v>
      </c>
      <c r="N80" s="171">
        <f t="shared" si="9"/>
        <v>0</v>
      </c>
      <c r="O80" s="171">
        <f>O81+O82</f>
        <v>0</v>
      </c>
      <c r="P80" s="155">
        <f t="shared" si="6"/>
        <v>0</v>
      </c>
    </row>
    <row r="81" spans="2:16" ht="15">
      <c r="B81" s="140" t="s">
        <v>126</v>
      </c>
      <c r="C81" s="106" t="s">
        <v>130</v>
      </c>
      <c r="D81" s="172"/>
      <c r="E81" s="173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5">
        <f t="shared" si="6"/>
        <v>0</v>
      </c>
    </row>
    <row r="82" spans="2:16" ht="15">
      <c r="B82" s="140" t="s">
        <v>127</v>
      </c>
      <c r="C82" s="106" t="s">
        <v>132</v>
      </c>
      <c r="D82" s="172"/>
      <c r="E82" s="173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5">
        <f t="shared" si="6"/>
        <v>0</v>
      </c>
    </row>
    <row r="83" spans="2:16" ht="15">
      <c r="B83" s="140" t="s">
        <v>44</v>
      </c>
      <c r="C83" s="22" t="s">
        <v>133</v>
      </c>
      <c r="D83" s="171">
        <f>D84+D85</f>
        <v>0</v>
      </c>
      <c r="E83" s="171">
        <f aca="true" t="shared" si="10" ref="E83:O83">E84+E85</f>
        <v>0</v>
      </c>
      <c r="F83" s="171">
        <f t="shared" si="10"/>
        <v>0</v>
      </c>
      <c r="G83" s="171">
        <f t="shared" si="10"/>
        <v>0</v>
      </c>
      <c r="H83" s="171">
        <f t="shared" si="10"/>
        <v>0</v>
      </c>
      <c r="I83" s="171">
        <f t="shared" si="10"/>
        <v>0</v>
      </c>
      <c r="J83" s="171">
        <f t="shared" si="10"/>
        <v>0</v>
      </c>
      <c r="K83" s="171">
        <f t="shared" si="10"/>
        <v>0</v>
      </c>
      <c r="L83" s="171">
        <f t="shared" si="10"/>
        <v>0</v>
      </c>
      <c r="M83" s="171">
        <f t="shared" si="10"/>
        <v>0</v>
      </c>
      <c r="N83" s="171">
        <f t="shared" si="10"/>
        <v>0</v>
      </c>
      <c r="O83" s="171">
        <f t="shared" si="10"/>
        <v>0</v>
      </c>
      <c r="P83" s="155">
        <f t="shared" si="6"/>
        <v>0</v>
      </c>
    </row>
    <row r="84" spans="2:16" ht="15">
      <c r="B84" s="174" t="s">
        <v>129</v>
      </c>
      <c r="C84" s="106" t="s">
        <v>130</v>
      </c>
      <c r="D84" s="172"/>
      <c r="E84" s="172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5">
        <f t="shared" si="6"/>
        <v>0</v>
      </c>
    </row>
    <row r="85" spans="2:16" ht="15">
      <c r="B85" s="174" t="s">
        <v>131</v>
      </c>
      <c r="C85" s="106" t="s">
        <v>132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55">
        <f t="shared" si="6"/>
        <v>0</v>
      </c>
    </row>
    <row r="86" spans="2:16" ht="15">
      <c r="B86" s="174" t="s">
        <v>45</v>
      </c>
      <c r="C86" s="22" t="s">
        <v>97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55">
        <f t="shared" si="6"/>
        <v>0</v>
      </c>
    </row>
    <row r="87" spans="2:16" ht="15">
      <c r="B87" s="141" t="s">
        <v>46</v>
      </c>
      <c r="C87" s="22" t="s">
        <v>82</v>
      </c>
      <c r="D87" s="172"/>
      <c r="E87" s="173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5">
        <f t="shared" si="6"/>
        <v>0</v>
      </c>
    </row>
    <row r="88" spans="2:16" ht="15">
      <c r="B88" s="141" t="s">
        <v>47</v>
      </c>
      <c r="C88" s="22" t="s">
        <v>83</v>
      </c>
      <c r="D88" s="172"/>
      <c r="E88" s="173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5">
        <f t="shared" si="6"/>
        <v>0</v>
      </c>
    </row>
    <row r="89" spans="2:16" ht="15">
      <c r="B89" s="141" t="s">
        <v>48</v>
      </c>
      <c r="C89" s="22" t="s">
        <v>134</v>
      </c>
      <c r="D89" s="172"/>
      <c r="E89" s="173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5">
        <f t="shared" si="6"/>
        <v>0</v>
      </c>
    </row>
    <row r="90" spans="2:16" ht="15">
      <c r="B90" s="141" t="s">
        <v>70</v>
      </c>
      <c r="C90" s="23" t="s">
        <v>99</v>
      </c>
      <c r="D90" s="171">
        <f>D91+D92</f>
        <v>0</v>
      </c>
      <c r="E90" s="171">
        <f aca="true" t="shared" si="11" ref="E90:O90">E91+E92</f>
        <v>0</v>
      </c>
      <c r="F90" s="171">
        <f t="shared" si="11"/>
        <v>0</v>
      </c>
      <c r="G90" s="171">
        <f t="shared" si="11"/>
        <v>0</v>
      </c>
      <c r="H90" s="171">
        <f t="shared" si="11"/>
        <v>0</v>
      </c>
      <c r="I90" s="171">
        <f t="shared" si="11"/>
        <v>0</v>
      </c>
      <c r="J90" s="171">
        <f t="shared" si="11"/>
        <v>0</v>
      </c>
      <c r="K90" s="171">
        <f t="shared" si="11"/>
        <v>0</v>
      </c>
      <c r="L90" s="171">
        <f t="shared" si="11"/>
        <v>0</v>
      </c>
      <c r="M90" s="171">
        <f t="shared" si="11"/>
        <v>0</v>
      </c>
      <c r="N90" s="171">
        <f t="shared" si="11"/>
        <v>0</v>
      </c>
      <c r="O90" s="171">
        <f t="shared" si="11"/>
        <v>0</v>
      </c>
      <c r="P90" s="155">
        <f t="shared" si="6"/>
        <v>0</v>
      </c>
    </row>
    <row r="91" spans="2:16" ht="15">
      <c r="B91" s="141" t="s">
        <v>140</v>
      </c>
      <c r="C91" s="109" t="s">
        <v>78</v>
      </c>
      <c r="D91" s="172"/>
      <c r="E91" s="173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5">
        <f t="shared" si="6"/>
        <v>0</v>
      </c>
    </row>
    <row r="92" spans="2:16" ht="15.75" thickBot="1">
      <c r="B92" s="175" t="s">
        <v>141</v>
      </c>
      <c r="C92" s="176" t="s">
        <v>101</v>
      </c>
      <c r="D92" s="177"/>
      <c r="E92" s="178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80">
        <f t="shared" si="6"/>
        <v>0</v>
      </c>
    </row>
    <row r="93" spans="2:16" ht="15.75" thickTop="1">
      <c r="B93" s="181"/>
      <c r="C93" s="182"/>
      <c r="D93"/>
      <c r="E93"/>
      <c r="F93"/>
      <c r="G93"/>
      <c r="H93"/>
      <c r="I93"/>
      <c r="J93"/>
      <c r="K93"/>
      <c r="L93"/>
      <c r="M93"/>
      <c r="N93"/>
      <c r="O93"/>
      <c r="P93" s="183"/>
    </row>
    <row r="94" spans="2:16" ht="15">
      <c r="B94" s="144"/>
      <c r="C94" s="93" t="s">
        <v>148</v>
      </c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</row>
    <row r="113" spans="2:16" ht="15">
      <c r="B113" s="245" t="str">
        <f>CONCATENATE("Табела ЕТE-7-2.3 ОСТВАРЕНЕ ЦЕНЕ СНАБДЕВАЊА НА ВЕЛИКО ЕЛЕКТРИЧНОМ ЕНЕРГИЈОМ")</f>
        <v>Табела ЕТE-7-2.3 ОСТВАРЕНЕ ЦЕНЕ СНАБДЕВАЊА НА ВЕЛИКО ЕЛЕКТРИЧНОМ ЕНЕРГИЈОМ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</row>
    <row r="115" ht="15.75" thickBot="1"/>
    <row r="116" spans="2:16" ht="16.5" thickBot="1" thickTop="1">
      <c r="B116" s="31" t="s">
        <v>111</v>
      </c>
      <c r="C116" s="28">
        <f>C10</f>
        <v>2022</v>
      </c>
      <c r="D116" s="143"/>
      <c r="E116" s="143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</row>
    <row r="117" spans="2:16" ht="15.75" thickTop="1">
      <c r="B117" s="145"/>
      <c r="C117" s="146" t="s">
        <v>145</v>
      </c>
      <c r="D117" s="147" t="s">
        <v>15</v>
      </c>
      <c r="E117" s="148" t="s">
        <v>16</v>
      </c>
      <c r="F117" s="148" t="s">
        <v>17</v>
      </c>
      <c r="G117" s="148" t="s">
        <v>18</v>
      </c>
      <c r="H117" s="148" t="s">
        <v>19</v>
      </c>
      <c r="I117" s="148" t="s">
        <v>20</v>
      </c>
      <c r="J117" s="148" t="s">
        <v>21</v>
      </c>
      <c r="K117" s="148" t="s">
        <v>22</v>
      </c>
      <c r="L117" s="148" t="s">
        <v>23</v>
      </c>
      <c r="M117" s="148" t="s">
        <v>24</v>
      </c>
      <c r="N117" s="148" t="s">
        <v>25</v>
      </c>
      <c r="O117" s="148" t="s">
        <v>26</v>
      </c>
      <c r="P117" s="149" t="s">
        <v>27</v>
      </c>
    </row>
    <row r="118" spans="2:16" ht="15">
      <c r="B118" s="27">
        <v>1</v>
      </c>
      <c r="C118" s="26" t="s">
        <v>95</v>
      </c>
      <c r="D118" s="184" t="str">
        <f>IF(D$12&lt;&gt;0,D67/D$12," ")</f>
        <v> </v>
      </c>
      <c r="E118" s="184" t="str">
        <f aca="true" t="shared" si="12" ref="E118:P118">IF(E$12&lt;&gt;0,E67/E$12," ")</f>
        <v> </v>
      </c>
      <c r="F118" s="184" t="str">
        <f t="shared" si="12"/>
        <v> </v>
      </c>
      <c r="G118" s="184" t="str">
        <f t="shared" si="12"/>
        <v> </v>
      </c>
      <c r="H118" s="184" t="str">
        <f t="shared" si="12"/>
        <v> </v>
      </c>
      <c r="I118" s="184" t="str">
        <f t="shared" si="12"/>
        <v> </v>
      </c>
      <c r="J118" s="184" t="str">
        <f t="shared" si="12"/>
        <v> </v>
      </c>
      <c r="K118" s="184" t="str">
        <f t="shared" si="12"/>
        <v> </v>
      </c>
      <c r="L118" s="184" t="str">
        <f t="shared" si="12"/>
        <v> </v>
      </c>
      <c r="M118" s="184" t="str">
        <f t="shared" si="12"/>
        <v> </v>
      </c>
      <c r="N118" s="184" t="str">
        <f t="shared" si="12"/>
        <v> </v>
      </c>
      <c r="O118" s="184" t="str">
        <f t="shared" si="12"/>
        <v> </v>
      </c>
      <c r="P118" s="185" t="str">
        <f t="shared" si="12"/>
        <v> </v>
      </c>
    </row>
    <row r="119" spans="2:16" ht="18.75" customHeight="1">
      <c r="B119" s="24" t="s">
        <v>29</v>
      </c>
      <c r="C119" s="32" t="s">
        <v>96</v>
      </c>
      <c r="D119" s="186" t="str">
        <f>IF(D$13&lt;&gt;0,D68/D$13," ")</f>
        <v> </v>
      </c>
      <c r="E119" s="186" t="str">
        <f aca="true" t="shared" si="13" ref="E119:P119">IF(E$13&lt;&gt;0,E68/E$13," ")</f>
        <v> </v>
      </c>
      <c r="F119" s="186" t="str">
        <f t="shared" si="13"/>
        <v> </v>
      </c>
      <c r="G119" s="186" t="str">
        <f t="shared" si="13"/>
        <v> </v>
      </c>
      <c r="H119" s="186" t="str">
        <f t="shared" si="13"/>
        <v> </v>
      </c>
      <c r="I119" s="186" t="str">
        <f t="shared" si="13"/>
        <v> </v>
      </c>
      <c r="J119" s="186" t="str">
        <f t="shared" si="13"/>
        <v> </v>
      </c>
      <c r="K119" s="186" t="str">
        <f t="shared" si="13"/>
        <v> </v>
      </c>
      <c r="L119" s="186" t="str">
        <f t="shared" si="13"/>
        <v> </v>
      </c>
      <c r="M119" s="186" t="str">
        <f t="shared" si="13"/>
        <v> </v>
      </c>
      <c r="N119" s="186" t="str">
        <f t="shared" si="13"/>
        <v> </v>
      </c>
      <c r="O119" s="186" t="str">
        <f t="shared" si="13"/>
        <v> </v>
      </c>
      <c r="P119" s="187" t="str">
        <f t="shared" si="13"/>
        <v> </v>
      </c>
    </row>
    <row r="120" spans="2:16" ht="15">
      <c r="B120" s="24" t="s">
        <v>30</v>
      </c>
      <c r="C120" s="32" t="s">
        <v>87</v>
      </c>
      <c r="D120" s="186" t="str">
        <f>IF(D$14&lt;&gt;0,D69/D$14," ")</f>
        <v> </v>
      </c>
      <c r="E120" s="186" t="str">
        <f aca="true" t="shared" si="14" ref="E120:P120">IF(E$14&lt;&gt;0,E69/E$14," ")</f>
        <v> </v>
      </c>
      <c r="F120" s="186" t="str">
        <f t="shared" si="14"/>
        <v> </v>
      </c>
      <c r="G120" s="186" t="str">
        <f t="shared" si="14"/>
        <v> </v>
      </c>
      <c r="H120" s="186" t="str">
        <f t="shared" si="14"/>
        <v> </v>
      </c>
      <c r="I120" s="186" t="str">
        <f t="shared" si="14"/>
        <v> </v>
      </c>
      <c r="J120" s="186" t="str">
        <f t="shared" si="14"/>
        <v> </v>
      </c>
      <c r="K120" s="186" t="str">
        <f t="shared" si="14"/>
        <v> </v>
      </c>
      <c r="L120" s="186" t="str">
        <f t="shared" si="14"/>
        <v> </v>
      </c>
      <c r="M120" s="186" t="str">
        <f t="shared" si="14"/>
        <v> </v>
      </c>
      <c r="N120" s="186" t="str">
        <f t="shared" si="14"/>
        <v> </v>
      </c>
      <c r="O120" s="186" t="str">
        <f t="shared" si="14"/>
        <v> </v>
      </c>
      <c r="P120" s="187" t="str">
        <f t="shared" si="14"/>
        <v> </v>
      </c>
    </row>
    <row r="121" spans="2:16" ht="15">
      <c r="B121" s="24" t="s">
        <v>31</v>
      </c>
      <c r="C121" s="22" t="s">
        <v>88</v>
      </c>
      <c r="D121" s="186" t="str">
        <f>IF(D$15&lt;&gt;0,D70/D$15," ")</f>
        <v> </v>
      </c>
      <c r="E121" s="186" t="str">
        <f aca="true" t="shared" si="15" ref="E121:P121">IF(E$15&lt;&gt;0,E70/E$15," ")</f>
        <v> </v>
      </c>
      <c r="F121" s="186" t="str">
        <f t="shared" si="15"/>
        <v> </v>
      </c>
      <c r="G121" s="186" t="str">
        <f t="shared" si="15"/>
        <v> </v>
      </c>
      <c r="H121" s="186" t="str">
        <f t="shared" si="15"/>
        <v> </v>
      </c>
      <c r="I121" s="186" t="str">
        <f t="shared" si="15"/>
        <v> </v>
      </c>
      <c r="J121" s="186" t="str">
        <f t="shared" si="15"/>
        <v> </v>
      </c>
      <c r="K121" s="186" t="str">
        <f t="shared" si="15"/>
        <v> </v>
      </c>
      <c r="L121" s="186" t="str">
        <f t="shared" si="15"/>
        <v> </v>
      </c>
      <c r="M121" s="186" t="str">
        <f t="shared" si="15"/>
        <v> </v>
      </c>
      <c r="N121" s="186" t="str">
        <f t="shared" si="15"/>
        <v> </v>
      </c>
      <c r="O121" s="188" t="str">
        <f t="shared" si="15"/>
        <v> </v>
      </c>
      <c r="P121" s="187" t="str">
        <f t="shared" si="15"/>
        <v> </v>
      </c>
    </row>
    <row r="122" spans="2:16" ht="15">
      <c r="B122" s="46" t="s">
        <v>32</v>
      </c>
      <c r="C122" s="22" t="s">
        <v>144</v>
      </c>
      <c r="D122" s="189" t="str">
        <f>IF(D$16&lt;&gt;0,D71/D$16," ")</f>
        <v> </v>
      </c>
      <c r="E122" s="190" t="str">
        <f aca="true" t="shared" si="16" ref="E122:P122">IF(E$16&lt;&gt;0,E71/E$16," ")</f>
        <v> </v>
      </c>
      <c r="F122" s="190" t="str">
        <f t="shared" si="16"/>
        <v> </v>
      </c>
      <c r="G122" s="190" t="str">
        <f t="shared" si="16"/>
        <v> </v>
      </c>
      <c r="H122" s="190" t="str">
        <f t="shared" si="16"/>
        <v> </v>
      </c>
      <c r="I122" s="190" t="str">
        <f t="shared" si="16"/>
        <v> </v>
      </c>
      <c r="J122" s="190" t="str">
        <f t="shared" si="16"/>
        <v> </v>
      </c>
      <c r="K122" s="190" t="str">
        <f t="shared" si="16"/>
        <v> </v>
      </c>
      <c r="L122" s="190" t="str">
        <f t="shared" si="16"/>
        <v> </v>
      </c>
      <c r="M122" s="190" t="str">
        <f t="shared" si="16"/>
        <v> </v>
      </c>
      <c r="N122" s="190" t="str">
        <f t="shared" si="16"/>
        <v> </v>
      </c>
      <c r="O122" s="189" t="str">
        <f t="shared" si="16"/>
        <v> </v>
      </c>
      <c r="P122" s="187" t="str">
        <f t="shared" si="16"/>
        <v> </v>
      </c>
    </row>
    <row r="123" spans="2:16" ht="15">
      <c r="B123" s="46" t="s">
        <v>43</v>
      </c>
      <c r="C123" s="22" t="s">
        <v>108</v>
      </c>
      <c r="D123" s="189" t="str">
        <f>IF(D$17&lt;&gt;0,D72/D$17," ")</f>
        <v> </v>
      </c>
      <c r="E123" s="190" t="str">
        <f aca="true" t="shared" si="17" ref="E123:P123">IF(E$17&lt;&gt;0,E72/E$17," ")</f>
        <v> </v>
      </c>
      <c r="F123" s="190" t="str">
        <f>IF(F$17&lt;&gt;0,F72/F$17," ")</f>
        <v> </v>
      </c>
      <c r="G123" s="190" t="str">
        <f t="shared" si="17"/>
        <v> </v>
      </c>
      <c r="H123" s="190" t="str">
        <f t="shared" si="17"/>
        <v> </v>
      </c>
      <c r="I123" s="190" t="str">
        <f t="shared" si="17"/>
        <v> </v>
      </c>
      <c r="J123" s="190" t="str">
        <f t="shared" si="17"/>
        <v> </v>
      </c>
      <c r="K123" s="190" t="str">
        <f t="shared" si="17"/>
        <v> </v>
      </c>
      <c r="L123" s="190" t="str">
        <f t="shared" si="17"/>
        <v> </v>
      </c>
      <c r="M123" s="190" t="str">
        <f t="shared" si="17"/>
        <v> </v>
      </c>
      <c r="N123" s="190" t="str">
        <f t="shared" si="17"/>
        <v> </v>
      </c>
      <c r="O123" s="189" t="str">
        <f t="shared" si="17"/>
        <v> </v>
      </c>
      <c r="P123" s="187" t="str">
        <f t="shared" si="17"/>
        <v> </v>
      </c>
    </row>
    <row r="124" spans="2:16" ht="15">
      <c r="B124" s="46" t="s">
        <v>49</v>
      </c>
      <c r="C124" s="22" t="s">
        <v>90</v>
      </c>
      <c r="D124" s="189" t="str">
        <f>IF(D$18&lt;&gt;0,D73/D$18," ")</f>
        <v> </v>
      </c>
      <c r="E124" s="190" t="str">
        <f aca="true" t="shared" si="18" ref="E124:P124">IF(E$18&lt;&gt;0,E73/E$18," ")</f>
        <v> </v>
      </c>
      <c r="F124" s="190" t="str">
        <f t="shared" si="18"/>
        <v> </v>
      </c>
      <c r="G124" s="190" t="str">
        <f t="shared" si="18"/>
        <v> </v>
      </c>
      <c r="H124" s="190" t="str">
        <f t="shared" si="18"/>
        <v> </v>
      </c>
      <c r="I124" s="190" t="str">
        <f t="shared" si="18"/>
        <v> </v>
      </c>
      <c r="J124" s="190" t="str">
        <f t="shared" si="18"/>
        <v> </v>
      </c>
      <c r="K124" s="190" t="str">
        <f t="shared" si="18"/>
        <v> </v>
      </c>
      <c r="L124" s="190" t="str">
        <f t="shared" si="18"/>
        <v> </v>
      </c>
      <c r="M124" s="190" t="str">
        <f t="shared" si="18"/>
        <v> </v>
      </c>
      <c r="N124" s="190" t="str">
        <f t="shared" si="18"/>
        <v> </v>
      </c>
      <c r="O124" s="189" t="str">
        <f t="shared" si="18"/>
        <v> </v>
      </c>
      <c r="P124" s="187" t="str">
        <f t="shared" si="18"/>
        <v> </v>
      </c>
    </row>
    <row r="125" spans="2:16" ht="15">
      <c r="B125" s="24" t="s">
        <v>58</v>
      </c>
      <c r="C125" s="33" t="s">
        <v>135</v>
      </c>
      <c r="D125" s="191" t="str">
        <f>IF(D$19&lt;&gt;0,D74/D$19," ")</f>
        <v> </v>
      </c>
      <c r="E125" s="192" t="str">
        <f aca="true" t="shared" si="19" ref="E125:P125">IF(E$19&lt;&gt;0,E74/E$19," ")</f>
        <v> </v>
      </c>
      <c r="F125" s="186" t="str">
        <f t="shared" si="19"/>
        <v> </v>
      </c>
      <c r="G125" s="186" t="str">
        <f t="shared" si="19"/>
        <v> </v>
      </c>
      <c r="H125" s="186" t="str">
        <f t="shared" si="19"/>
        <v> </v>
      </c>
      <c r="I125" s="186" t="str">
        <f t="shared" si="19"/>
        <v> </v>
      </c>
      <c r="J125" s="186" t="str">
        <f t="shared" si="19"/>
        <v> </v>
      </c>
      <c r="K125" s="186" t="str">
        <f t="shared" si="19"/>
        <v> </v>
      </c>
      <c r="L125" s="186" t="str">
        <f t="shared" si="19"/>
        <v> </v>
      </c>
      <c r="M125" s="186" t="str">
        <f t="shared" si="19"/>
        <v> </v>
      </c>
      <c r="N125" s="186" t="str">
        <f t="shared" si="19"/>
        <v> </v>
      </c>
      <c r="O125" s="188" t="str">
        <f t="shared" si="19"/>
        <v> </v>
      </c>
      <c r="P125" s="187" t="str">
        <f t="shared" si="19"/>
        <v> </v>
      </c>
    </row>
    <row r="126" spans="2:16" ht="15">
      <c r="B126" s="24" t="s">
        <v>60</v>
      </c>
      <c r="C126" s="23" t="s">
        <v>99</v>
      </c>
      <c r="D126" s="191" t="str">
        <f>IF(D$20&lt;&gt;0,D75/D$20," ")</f>
        <v> </v>
      </c>
      <c r="E126" s="191" t="str">
        <f aca="true" t="shared" si="20" ref="E126:P126">IF(E$20&lt;&gt;0,E75/E$20," ")</f>
        <v> </v>
      </c>
      <c r="F126" s="191" t="str">
        <f t="shared" si="20"/>
        <v> </v>
      </c>
      <c r="G126" s="191" t="str">
        <f t="shared" si="20"/>
        <v> </v>
      </c>
      <c r="H126" s="191" t="str">
        <f t="shared" si="20"/>
        <v> </v>
      </c>
      <c r="I126" s="191" t="str">
        <f t="shared" si="20"/>
        <v> </v>
      </c>
      <c r="J126" s="191" t="str">
        <f t="shared" si="20"/>
        <v> </v>
      </c>
      <c r="K126" s="191" t="str">
        <f t="shared" si="20"/>
        <v> </v>
      </c>
      <c r="L126" s="191" t="str">
        <f t="shared" si="20"/>
        <v> </v>
      </c>
      <c r="M126" s="191" t="str">
        <f t="shared" si="20"/>
        <v> </v>
      </c>
      <c r="N126" s="191" t="str">
        <f t="shared" si="20"/>
        <v> </v>
      </c>
      <c r="O126" s="191" t="str">
        <f t="shared" si="20"/>
        <v> </v>
      </c>
      <c r="P126" s="187" t="str">
        <f t="shared" si="20"/>
        <v> </v>
      </c>
    </row>
    <row r="127" spans="2:16" ht="15">
      <c r="B127" s="24" t="s">
        <v>102</v>
      </c>
      <c r="C127" s="109" t="s">
        <v>77</v>
      </c>
      <c r="D127" s="191" t="str">
        <f>IF(D$21&lt;&gt;0,D76/D$21," ")</f>
        <v> </v>
      </c>
      <c r="E127" s="191" t="str">
        <f aca="true" t="shared" si="21" ref="E127:P127">IF(E$21&lt;&gt;0,E76/E$21," ")</f>
        <v> </v>
      </c>
      <c r="F127" s="188" t="str">
        <f t="shared" si="21"/>
        <v> </v>
      </c>
      <c r="G127" s="188" t="str">
        <f t="shared" si="21"/>
        <v> </v>
      </c>
      <c r="H127" s="188" t="str">
        <f t="shared" si="21"/>
        <v> </v>
      </c>
      <c r="I127" s="188" t="str">
        <f t="shared" si="21"/>
        <v> </v>
      </c>
      <c r="J127" s="188" t="str">
        <f t="shared" si="21"/>
        <v> </v>
      </c>
      <c r="K127" s="188" t="str">
        <f t="shared" si="21"/>
        <v> </v>
      </c>
      <c r="L127" s="188" t="str">
        <f t="shared" si="21"/>
        <v> </v>
      </c>
      <c r="M127" s="188" t="str">
        <f t="shared" si="21"/>
        <v> </v>
      </c>
      <c r="N127" s="188" t="str">
        <f t="shared" si="21"/>
        <v> </v>
      </c>
      <c r="O127" s="186" t="str">
        <f t="shared" si="21"/>
        <v> </v>
      </c>
      <c r="P127" s="187" t="str">
        <f t="shared" si="21"/>
        <v> </v>
      </c>
    </row>
    <row r="128" spans="2:16" ht="15">
      <c r="B128" s="73" t="s">
        <v>103</v>
      </c>
      <c r="C128" s="110" t="s">
        <v>100</v>
      </c>
      <c r="D128" s="193" t="str">
        <f>IF(D$22&lt;&gt;0,D77/D$22," ")</f>
        <v> </v>
      </c>
      <c r="E128" s="193" t="str">
        <f aca="true" t="shared" si="22" ref="E128:P128">IF(E$22&lt;&gt;0,E77/E$22," ")</f>
        <v> </v>
      </c>
      <c r="F128" s="194" t="str">
        <f t="shared" si="22"/>
        <v> </v>
      </c>
      <c r="G128" s="194" t="str">
        <f t="shared" si="22"/>
        <v> </v>
      </c>
      <c r="H128" s="194" t="str">
        <f t="shared" si="22"/>
        <v> </v>
      </c>
      <c r="I128" s="194" t="str">
        <f t="shared" si="22"/>
        <v> </v>
      </c>
      <c r="J128" s="194" t="str">
        <f t="shared" si="22"/>
        <v> </v>
      </c>
      <c r="K128" s="194" t="str">
        <f t="shared" si="22"/>
        <v> </v>
      </c>
      <c r="L128" s="194" t="str">
        <f t="shared" si="22"/>
        <v> </v>
      </c>
      <c r="M128" s="194" t="str">
        <f t="shared" si="22"/>
        <v> </v>
      </c>
      <c r="N128" s="194" t="str">
        <f t="shared" si="22"/>
        <v> </v>
      </c>
      <c r="O128" s="195" t="str">
        <f t="shared" si="22"/>
        <v> </v>
      </c>
      <c r="P128" s="187" t="str">
        <f t="shared" si="22"/>
        <v> </v>
      </c>
    </row>
    <row r="129" spans="2:16" ht="15">
      <c r="B129" s="47">
        <v>2</v>
      </c>
      <c r="C129" s="196" t="s">
        <v>142</v>
      </c>
      <c r="D129" s="197" t="str">
        <f>IF(D$23&lt;&gt;0,D78/D$23," ")</f>
        <v> </v>
      </c>
      <c r="E129" s="197" t="str">
        <f aca="true" t="shared" si="23" ref="E129:P129">IF(E$23&lt;&gt;0,E78/E$23," ")</f>
        <v> </v>
      </c>
      <c r="F129" s="197" t="str">
        <f t="shared" si="23"/>
        <v> </v>
      </c>
      <c r="G129" s="197" t="str">
        <f t="shared" si="23"/>
        <v> </v>
      </c>
      <c r="H129" s="197" t="str">
        <f t="shared" si="23"/>
        <v> </v>
      </c>
      <c r="I129" s="197" t="str">
        <f t="shared" si="23"/>
        <v> </v>
      </c>
      <c r="J129" s="197" t="str">
        <f t="shared" si="23"/>
        <v> </v>
      </c>
      <c r="K129" s="197" t="str">
        <f t="shared" si="23"/>
        <v> </v>
      </c>
      <c r="L129" s="197" t="str">
        <f t="shared" si="23"/>
        <v> </v>
      </c>
      <c r="M129" s="197" t="str">
        <f t="shared" si="23"/>
        <v> </v>
      </c>
      <c r="N129" s="197" t="str">
        <f t="shared" si="23"/>
        <v> </v>
      </c>
      <c r="O129" s="197" t="str">
        <f t="shared" si="23"/>
        <v> </v>
      </c>
      <c r="P129" s="198" t="str">
        <f t="shared" si="23"/>
        <v> </v>
      </c>
    </row>
    <row r="130" spans="2:16" ht="15">
      <c r="B130" s="27" t="s">
        <v>33</v>
      </c>
      <c r="C130" s="199" t="s">
        <v>89</v>
      </c>
      <c r="D130" s="200" t="str">
        <f>IF(D$24&lt;&gt;0,D79/D$24," ")</f>
        <v> </v>
      </c>
      <c r="E130" s="200" t="str">
        <f aca="true" t="shared" si="24" ref="E130:P130">IF(E$24&lt;&gt;0,E79/E$24," ")</f>
        <v> </v>
      </c>
      <c r="F130" s="200" t="str">
        <f t="shared" si="24"/>
        <v> </v>
      </c>
      <c r="G130" s="200" t="str">
        <f t="shared" si="24"/>
        <v> </v>
      </c>
      <c r="H130" s="200" t="str">
        <f t="shared" si="24"/>
        <v> </v>
      </c>
      <c r="I130" s="200" t="str">
        <f t="shared" si="24"/>
        <v> </v>
      </c>
      <c r="J130" s="200" t="str">
        <f t="shared" si="24"/>
        <v> </v>
      </c>
      <c r="K130" s="200" t="str">
        <f t="shared" si="24"/>
        <v> </v>
      </c>
      <c r="L130" s="200" t="str">
        <f t="shared" si="24"/>
        <v> </v>
      </c>
      <c r="M130" s="200" t="str">
        <f t="shared" si="24"/>
        <v> </v>
      </c>
      <c r="N130" s="200" t="str">
        <f t="shared" si="24"/>
        <v> </v>
      </c>
      <c r="O130" s="200" t="str">
        <f t="shared" si="24"/>
        <v> </v>
      </c>
      <c r="P130" s="201" t="str">
        <f t="shared" si="24"/>
        <v> </v>
      </c>
    </row>
    <row r="131" spans="2:16" ht="15">
      <c r="B131" s="24" t="s">
        <v>34</v>
      </c>
      <c r="C131" s="22" t="s">
        <v>128</v>
      </c>
      <c r="D131" s="204" t="str">
        <f>IF(D$25&lt;&gt;0,D80/D$25," ")</f>
        <v> </v>
      </c>
      <c r="E131" s="204" t="str">
        <f aca="true" t="shared" si="25" ref="E131:P131">IF(E$25&lt;&gt;0,E80/E$25," ")</f>
        <v> </v>
      </c>
      <c r="F131" s="204" t="str">
        <f t="shared" si="25"/>
        <v> </v>
      </c>
      <c r="G131" s="204" t="str">
        <f t="shared" si="25"/>
        <v> </v>
      </c>
      <c r="H131" s="204" t="str">
        <f t="shared" si="25"/>
        <v> </v>
      </c>
      <c r="I131" s="204" t="str">
        <f t="shared" si="25"/>
        <v> </v>
      </c>
      <c r="J131" s="204" t="str">
        <f t="shared" si="25"/>
        <v> </v>
      </c>
      <c r="K131" s="204" t="str">
        <f t="shared" si="25"/>
        <v> </v>
      </c>
      <c r="L131" s="204" t="str">
        <f t="shared" si="25"/>
        <v> </v>
      </c>
      <c r="M131" s="204" t="str">
        <f t="shared" si="25"/>
        <v> </v>
      </c>
      <c r="N131" s="204" t="str">
        <f t="shared" si="25"/>
        <v> </v>
      </c>
      <c r="O131" s="204" t="str">
        <f t="shared" si="25"/>
        <v> </v>
      </c>
      <c r="P131" s="187" t="str">
        <f t="shared" si="25"/>
        <v> </v>
      </c>
    </row>
    <row r="132" spans="2:16" ht="15">
      <c r="B132" s="24" t="s">
        <v>126</v>
      </c>
      <c r="C132" s="106" t="s">
        <v>130</v>
      </c>
      <c r="D132" s="202" t="str">
        <f>IF(D$26&lt;&gt;0,D81/D$26," ")</f>
        <v> </v>
      </c>
      <c r="E132" s="203" t="str">
        <f aca="true" t="shared" si="26" ref="E132:P132">IF(E$26&lt;&gt;0,E81/E$26," ")</f>
        <v> </v>
      </c>
      <c r="F132" s="190" t="str">
        <f t="shared" si="26"/>
        <v> </v>
      </c>
      <c r="G132" s="190" t="str">
        <f t="shared" si="26"/>
        <v> </v>
      </c>
      <c r="H132" s="190" t="str">
        <f t="shared" si="26"/>
        <v> </v>
      </c>
      <c r="I132" s="190" t="str">
        <f t="shared" si="26"/>
        <v> </v>
      </c>
      <c r="J132" s="190" t="str">
        <f t="shared" si="26"/>
        <v> </v>
      </c>
      <c r="K132" s="190" t="str">
        <f t="shared" si="26"/>
        <v> </v>
      </c>
      <c r="L132" s="190" t="str">
        <f t="shared" si="26"/>
        <v> </v>
      </c>
      <c r="M132" s="190" t="str">
        <f t="shared" si="26"/>
        <v> </v>
      </c>
      <c r="N132" s="190" t="str">
        <f t="shared" si="26"/>
        <v> </v>
      </c>
      <c r="O132" s="190" t="str">
        <f t="shared" si="26"/>
        <v> </v>
      </c>
      <c r="P132" s="205" t="str">
        <f t="shared" si="26"/>
        <v> </v>
      </c>
    </row>
    <row r="133" spans="2:16" ht="15">
      <c r="B133" s="24" t="s">
        <v>127</v>
      </c>
      <c r="C133" s="106" t="s">
        <v>132</v>
      </c>
      <c r="D133" s="202" t="str">
        <f>IF(D$27&lt;&gt;0,D82/D$27," ")</f>
        <v> </v>
      </c>
      <c r="E133" s="203" t="str">
        <f aca="true" t="shared" si="27" ref="E133:P133">IF(E$27&lt;&gt;0,E82/E$27," ")</f>
        <v> </v>
      </c>
      <c r="F133" s="190" t="str">
        <f t="shared" si="27"/>
        <v> </v>
      </c>
      <c r="G133" s="190" t="str">
        <f t="shared" si="27"/>
        <v> </v>
      </c>
      <c r="H133" s="190" t="str">
        <f t="shared" si="27"/>
        <v> </v>
      </c>
      <c r="I133" s="190" t="str">
        <f t="shared" si="27"/>
        <v> </v>
      </c>
      <c r="J133" s="190" t="str">
        <f t="shared" si="27"/>
        <v> </v>
      </c>
      <c r="K133" s="190" t="str">
        <f t="shared" si="27"/>
        <v> </v>
      </c>
      <c r="L133" s="190" t="str">
        <f t="shared" si="27"/>
        <v> </v>
      </c>
      <c r="M133" s="190" t="str">
        <f t="shared" si="27"/>
        <v> </v>
      </c>
      <c r="N133" s="190" t="str">
        <f t="shared" si="27"/>
        <v> </v>
      </c>
      <c r="O133" s="190" t="str">
        <f t="shared" si="27"/>
        <v> </v>
      </c>
      <c r="P133" s="205" t="str">
        <f t="shared" si="27"/>
        <v> </v>
      </c>
    </row>
    <row r="134" spans="2:16" ht="15">
      <c r="B134" s="46" t="s">
        <v>44</v>
      </c>
      <c r="C134" s="22" t="s">
        <v>133</v>
      </c>
      <c r="D134" s="202" t="str">
        <f>IF(D$28&lt;&gt;0,D83/D$28," ")</f>
        <v> </v>
      </c>
      <c r="E134" s="202" t="str">
        <f aca="true" t="shared" si="28" ref="E134:P134">IF(E$28&lt;&gt;0,E83/E$28," ")</f>
        <v> </v>
      </c>
      <c r="F134" s="202" t="str">
        <f t="shared" si="28"/>
        <v> </v>
      </c>
      <c r="G134" s="202" t="str">
        <f t="shared" si="28"/>
        <v> </v>
      </c>
      <c r="H134" s="202" t="str">
        <f t="shared" si="28"/>
        <v> </v>
      </c>
      <c r="I134" s="202" t="str">
        <f t="shared" si="28"/>
        <v> </v>
      </c>
      <c r="J134" s="202" t="str">
        <f t="shared" si="28"/>
        <v> </v>
      </c>
      <c r="K134" s="202" t="str">
        <f t="shared" si="28"/>
        <v> </v>
      </c>
      <c r="L134" s="202" t="str">
        <f t="shared" si="28"/>
        <v> </v>
      </c>
      <c r="M134" s="202" t="str">
        <f t="shared" si="28"/>
        <v> </v>
      </c>
      <c r="N134" s="202" t="str">
        <f t="shared" si="28"/>
        <v> </v>
      </c>
      <c r="O134" s="202" t="str">
        <f t="shared" si="28"/>
        <v> </v>
      </c>
      <c r="P134" s="205" t="str">
        <f t="shared" si="28"/>
        <v> </v>
      </c>
    </row>
    <row r="135" spans="2:16" ht="15">
      <c r="B135" s="46" t="s">
        <v>129</v>
      </c>
      <c r="C135" s="106" t="s">
        <v>130</v>
      </c>
      <c r="D135" s="202" t="str">
        <f>IF(D$29&lt;&gt;0,D84/D$29," ")</f>
        <v> </v>
      </c>
      <c r="E135" s="202" t="str">
        <f aca="true" t="shared" si="29" ref="E135:P135">IF(E$29&lt;&gt;0,E84/E$29," ")</f>
        <v> </v>
      </c>
      <c r="F135" s="189" t="str">
        <f t="shared" si="29"/>
        <v> </v>
      </c>
      <c r="G135" s="189" t="str">
        <f t="shared" si="29"/>
        <v> </v>
      </c>
      <c r="H135" s="189" t="str">
        <f t="shared" si="29"/>
        <v> </v>
      </c>
      <c r="I135" s="189" t="str">
        <f t="shared" si="29"/>
        <v> </v>
      </c>
      <c r="J135" s="189" t="str">
        <f t="shared" si="29"/>
        <v> </v>
      </c>
      <c r="K135" s="189" t="str">
        <f t="shared" si="29"/>
        <v> </v>
      </c>
      <c r="L135" s="189" t="str">
        <f t="shared" si="29"/>
        <v> </v>
      </c>
      <c r="M135" s="189" t="str">
        <f t="shared" si="29"/>
        <v> </v>
      </c>
      <c r="N135" s="189" t="str">
        <f t="shared" si="29"/>
        <v> </v>
      </c>
      <c r="O135" s="189" t="str">
        <f t="shared" si="29"/>
        <v> </v>
      </c>
      <c r="P135" s="205" t="str">
        <f t="shared" si="29"/>
        <v> </v>
      </c>
    </row>
    <row r="136" spans="2:16" ht="15">
      <c r="B136" s="46" t="s">
        <v>131</v>
      </c>
      <c r="C136" s="106" t="s">
        <v>132</v>
      </c>
      <c r="D136" s="202" t="str">
        <f>IF(D$30&lt;&gt;0,D85/D$30," ")</f>
        <v> </v>
      </c>
      <c r="E136" s="202" t="str">
        <f aca="true" t="shared" si="30" ref="E136:P136">IF(E$30&lt;&gt;0,E85/E$30," ")</f>
        <v> </v>
      </c>
      <c r="F136" s="202" t="str">
        <f t="shared" si="30"/>
        <v> </v>
      </c>
      <c r="G136" s="202" t="str">
        <f t="shared" si="30"/>
        <v> </v>
      </c>
      <c r="H136" s="202" t="str">
        <f t="shared" si="30"/>
        <v> </v>
      </c>
      <c r="I136" s="202" t="str">
        <f t="shared" si="30"/>
        <v> </v>
      </c>
      <c r="J136" s="202" t="str">
        <f t="shared" si="30"/>
        <v> </v>
      </c>
      <c r="K136" s="202" t="str">
        <f t="shared" si="30"/>
        <v> </v>
      </c>
      <c r="L136" s="202" t="str">
        <f t="shared" si="30"/>
        <v> </v>
      </c>
      <c r="M136" s="202" t="str">
        <f t="shared" si="30"/>
        <v> </v>
      </c>
      <c r="N136" s="202" t="str">
        <f t="shared" si="30"/>
        <v> </v>
      </c>
      <c r="O136" s="202" t="str">
        <f t="shared" si="30"/>
        <v> </v>
      </c>
      <c r="P136" s="205" t="str">
        <f t="shared" si="30"/>
        <v> </v>
      </c>
    </row>
    <row r="137" spans="2:16" ht="15">
      <c r="B137" s="24" t="s">
        <v>45</v>
      </c>
      <c r="C137" s="22" t="s">
        <v>97</v>
      </c>
      <c r="D137" s="202" t="str">
        <f>IF(D$31&lt;&gt;0,D86/D$31," ")</f>
        <v> </v>
      </c>
      <c r="E137" s="202" t="str">
        <f aca="true" t="shared" si="31" ref="E137:P137">IF(E$31&lt;&gt;0,E86/E$31," ")</f>
        <v> </v>
      </c>
      <c r="F137" s="202" t="str">
        <f t="shared" si="31"/>
        <v> </v>
      </c>
      <c r="G137" s="202" t="str">
        <f t="shared" si="31"/>
        <v> </v>
      </c>
      <c r="H137" s="202" t="str">
        <f t="shared" si="31"/>
        <v> </v>
      </c>
      <c r="I137" s="202" t="str">
        <f t="shared" si="31"/>
        <v> </v>
      </c>
      <c r="J137" s="202" t="str">
        <f t="shared" si="31"/>
        <v> </v>
      </c>
      <c r="K137" s="202" t="str">
        <f t="shared" si="31"/>
        <v> </v>
      </c>
      <c r="L137" s="202" t="str">
        <f t="shared" si="31"/>
        <v> </v>
      </c>
      <c r="M137" s="202" t="str">
        <f t="shared" si="31"/>
        <v> </v>
      </c>
      <c r="N137" s="202" t="str">
        <f t="shared" si="31"/>
        <v> </v>
      </c>
      <c r="O137" s="202" t="str">
        <f t="shared" si="31"/>
        <v> </v>
      </c>
      <c r="P137" s="205" t="str">
        <f t="shared" si="31"/>
        <v> </v>
      </c>
    </row>
    <row r="138" spans="2:16" ht="15">
      <c r="B138" s="24" t="s">
        <v>46</v>
      </c>
      <c r="C138" s="22" t="s">
        <v>82</v>
      </c>
      <c r="D138" s="202" t="str">
        <f>IF(D$32&lt;&gt;0,D87/D$32," ")</f>
        <v> </v>
      </c>
      <c r="E138" s="203" t="str">
        <f aca="true" t="shared" si="32" ref="E138:P138">IF(E$32&lt;&gt;0,E87/E$32," ")</f>
        <v> </v>
      </c>
      <c r="F138" s="190" t="str">
        <f t="shared" si="32"/>
        <v> </v>
      </c>
      <c r="G138" s="190" t="str">
        <f t="shared" si="32"/>
        <v> </v>
      </c>
      <c r="H138" s="190" t="str">
        <f t="shared" si="32"/>
        <v> </v>
      </c>
      <c r="I138" s="190" t="str">
        <f t="shared" si="32"/>
        <v> </v>
      </c>
      <c r="J138" s="190" t="str">
        <f t="shared" si="32"/>
        <v> </v>
      </c>
      <c r="K138" s="190" t="str">
        <f t="shared" si="32"/>
        <v> </v>
      </c>
      <c r="L138" s="190" t="str">
        <f t="shared" si="32"/>
        <v> </v>
      </c>
      <c r="M138" s="190" t="str">
        <f t="shared" si="32"/>
        <v> </v>
      </c>
      <c r="N138" s="190" t="str">
        <f t="shared" si="32"/>
        <v> </v>
      </c>
      <c r="O138" s="190" t="str">
        <f t="shared" si="32"/>
        <v> </v>
      </c>
      <c r="P138" s="205" t="str">
        <f t="shared" si="32"/>
        <v> </v>
      </c>
    </row>
    <row r="139" spans="2:16" ht="15">
      <c r="B139" s="24" t="s">
        <v>47</v>
      </c>
      <c r="C139" s="22" t="s">
        <v>83</v>
      </c>
      <c r="D139" s="202" t="str">
        <f>IF(D$33&lt;&gt;0,D88/D$33," ")</f>
        <v> </v>
      </c>
      <c r="E139" s="203" t="str">
        <f aca="true" t="shared" si="33" ref="E139:P139">IF(E$33&lt;&gt;0,E88/E$33," ")</f>
        <v> </v>
      </c>
      <c r="F139" s="190" t="str">
        <f t="shared" si="33"/>
        <v> </v>
      </c>
      <c r="G139" s="190" t="str">
        <f t="shared" si="33"/>
        <v> </v>
      </c>
      <c r="H139" s="190" t="str">
        <f t="shared" si="33"/>
        <v> </v>
      </c>
      <c r="I139" s="190" t="str">
        <f t="shared" si="33"/>
        <v> </v>
      </c>
      <c r="J139" s="190" t="str">
        <f t="shared" si="33"/>
        <v> </v>
      </c>
      <c r="K139" s="190" t="str">
        <f t="shared" si="33"/>
        <v> </v>
      </c>
      <c r="L139" s="190" t="str">
        <f t="shared" si="33"/>
        <v> </v>
      </c>
      <c r="M139" s="190" t="str">
        <f t="shared" si="33"/>
        <v> </v>
      </c>
      <c r="N139" s="190" t="str">
        <f t="shared" si="33"/>
        <v> </v>
      </c>
      <c r="O139" s="190" t="str">
        <f t="shared" si="33"/>
        <v> </v>
      </c>
      <c r="P139" s="205" t="str">
        <f t="shared" si="33"/>
        <v> </v>
      </c>
    </row>
    <row r="140" spans="2:16" ht="15">
      <c r="B140" s="24" t="s">
        <v>48</v>
      </c>
      <c r="C140" s="22" t="s">
        <v>134</v>
      </c>
      <c r="D140" s="202" t="str">
        <f>IF(D$34&lt;&gt;0,D89/D$34," ")</f>
        <v> </v>
      </c>
      <c r="E140" s="203" t="str">
        <f aca="true" t="shared" si="34" ref="E140:P140">IF(E$34&lt;&gt;0,E89/E$34," ")</f>
        <v> </v>
      </c>
      <c r="F140" s="190" t="str">
        <f t="shared" si="34"/>
        <v> </v>
      </c>
      <c r="G140" s="190" t="str">
        <f t="shared" si="34"/>
        <v> </v>
      </c>
      <c r="H140" s="190" t="str">
        <f t="shared" si="34"/>
        <v> </v>
      </c>
      <c r="I140" s="190" t="str">
        <f t="shared" si="34"/>
        <v> </v>
      </c>
      <c r="J140" s="190" t="str">
        <f t="shared" si="34"/>
        <v> </v>
      </c>
      <c r="K140" s="190" t="str">
        <f t="shared" si="34"/>
        <v> </v>
      </c>
      <c r="L140" s="190" t="str">
        <f t="shared" si="34"/>
        <v> </v>
      </c>
      <c r="M140" s="190" t="str">
        <f t="shared" si="34"/>
        <v> </v>
      </c>
      <c r="N140" s="190" t="str">
        <f t="shared" si="34"/>
        <v> </v>
      </c>
      <c r="O140" s="190" t="str">
        <f t="shared" si="34"/>
        <v> </v>
      </c>
      <c r="P140" s="205" t="str">
        <f t="shared" si="34"/>
        <v> </v>
      </c>
    </row>
    <row r="141" spans="2:16" ht="15">
      <c r="B141" s="27" t="s">
        <v>70</v>
      </c>
      <c r="C141" s="23" t="s">
        <v>99</v>
      </c>
      <c r="D141" s="202" t="str">
        <f>IF(D$35&lt;&gt;0,D90/D$35," ")</f>
        <v> </v>
      </c>
      <c r="E141" s="202" t="str">
        <f aca="true" t="shared" si="35" ref="E141:P141">IF(E$35&lt;&gt;0,E90/E$35," ")</f>
        <v> </v>
      </c>
      <c r="F141" s="202" t="str">
        <f t="shared" si="35"/>
        <v> </v>
      </c>
      <c r="G141" s="202" t="str">
        <f t="shared" si="35"/>
        <v> </v>
      </c>
      <c r="H141" s="202" t="str">
        <f t="shared" si="35"/>
        <v> </v>
      </c>
      <c r="I141" s="202" t="str">
        <f t="shared" si="35"/>
        <v> </v>
      </c>
      <c r="J141" s="202" t="str">
        <f t="shared" si="35"/>
        <v> </v>
      </c>
      <c r="K141" s="202" t="str">
        <f t="shared" si="35"/>
        <v> </v>
      </c>
      <c r="L141" s="202" t="str">
        <f t="shared" si="35"/>
        <v> </v>
      </c>
      <c r="M141" s="202" t="str">
        <f t="shared" si="35"/>
        <v> </v>
      </c>
      <c r="N141" s="202" t="str">
        <f t="shared" si="35"/>
        <v> </v>
      </c>
      <c r="O141" s="202" t="str">
        <f t="shared" si="35"/>
        <v> </v>
      </c>
      <c r="P141" s="205" t="str">
        <f t="shared" si="35"/>
        <v> </v>
      </c>
    </row>
    <row r="142" spans="2:16" ht="15">
      <c r="B142" s="24" t="s">
        <v>140</v>
      </c>
      <c r="C142" s="212" t="s">
        <v>78</v>
      </c>
      <c r="D142" s="202" t="str">
        <f>IF(D$36&lt;&gt;0,D91/D$36," ")</f>
        <v> </v>
      </c>
      <c r="E142" s="203" t="str">
        <f aca="true" t="shared" si="36" ref="E142:P142">IF(E$36&lt;&gt;0,E91/E$36," ")</f>
        <v> </v>
      </c>
      <c r="F142" s="190" t="str">
        <f t="shared" si="36"/>
        <v> </v>
      </c>
      <c r="G142" s="190" t="str">
        <f t="shared" si="36"/>
        <v> </v>
      </c>
      <c r="H142" s="190" t="str">
        <f t="shared" si="36"/>
        <v> </v>
      </c>
      <c r="I142" s="190" t="str">
        <f t="shared" si="36"/>
        <v> </v>
      </c>
      <c r="J142" s="190" t="str">
        <f t="shared" si="36"/>
        <v> </v>
      </c>
      <c r="K142" s="190" t="str">
        <f t="shared" si="36"/>
        <v> </v>
      </c>
      <c r="L142" s="190" t="str">
        <f t="shared" si="36"/>
        <v> </v>
      </c>
      <c r="M142" s="190" t="str">
        <f t="shared" si="36"/>
        <v> </v>
      </c>
      <c r="N142" s="190" t="str">
        <f t="shared" si="36"/>
        <v> </v>
      </c>
      <c r="O142" s="190" t="str">
        <f t="shared" si="36"/>
        <v> </v>
      </c>
      <c r="P142" s="205" t="str">
        <f t="shared" si="36"/>
        <v> </v>
      </c>
    </row>
    <row r="143" spans="2:16" ht="15.75" thickBot="1">
      <c r="B143" s="213" t="s">
        <v>141</v>
      </c>
      <c r="C143" s="211" t="s">
        <v>101</v>
      </c>
      <c r="D143" s="206" t="str">
        <f>IF(D$37&lt;&gt;0,D92/D$37," ")</f>
        <v> </v>
      </c>
      <c r="E143" s="207" t="str">
        <f aca="true" t="shared" si="37" ref="E143:P143">IF(E$37&lt;&gt;0,E92/E$37," ")</f>
        <v> </v>
      </c>
      <c r="F143" s="208" t="str">
        <f t="shared" si="37"/>
        <v> </v>
      </c>
      <c r="G143" s="208" t="str">
        <f t="shared" si="37"/>
        <v> </v>
      </c>
      <c r="H143" s="208" t="str">
        <f t="shared" si="37"/>
        <v> </v>
      </c>
      <c r="I143" s="208" t="str">
        <f t="shared" si="37"/>
        <v> </v>
      </c>
      <c r="J143" s="208" t="str">
        <f t="shared" si="37"/>
        <v> </v>
      </c>
      <c r="K143" s="208" t="str">
        <f t="shared" si="37"/>
        <v> </v>
      </c>
      <c r="L143" s="208" t="str">
        <f t="shared" si="37"/>
        <v> </v>
      </c>
      <c r="M143" s="208" t="str">
        <f t="shared" si="37"/>
        <v> </v>
      </c>
      <c r="N143" s="208" t="str">
        <f t="shared" si="37"/>
        <v> </v>
      </c>
      <c r="O143" s="208" t="str">
        <f t="shared" si="37"/>
        <v> </v>
      </c>
      <c r="P143" s="209" t="str">
        <f t="shared" si="37"/>
        <v> </v>
      </c>
    </row>
    <row r="144" ht="15.75" thickTop="1"/>
  </sheetData>
  <sheetProtection/>
  <mergeCells count="10">
    <mergeCell ref="B113:P113"/>
    <mergeCell ref="B62:P62"/>
    <mergeCell ref="C50:P50"/>
    <mergeCell ref="B8:E8"/>
    <mergeCell ref="B7:O7"/>
    <mergeCell ref="C43:P43"/>
    <mergeCell ref="C48:P48"/>
    <mergeCell ref="C49:P49"/>
    <mergeCell ref="C40:P40"/>
    <mergeCell ref="C41:P41"/>
  </mergeCells>
  <printOptions horizontalCentered="1"/>
  <pageMargins left="0.25" right="0.25" top="0.5" bottom="0.4" header="0.25" footer="0.22"/>
  <pageSetup horizontalDpi="600" verticalDpi="600" orientation="landscape" paperSize="9" scale="55" r:id="rId1"/>
  <headerFooter alignWithMargins="0">
    <oddFooter>&amp;CСтрана &amp;P од &amp;N</oddFooter>
  </headerFooter>
  <ignoredErrors>
    <ignoredError sqref="B13:B15" numberStoredAsText="1"/>
    <ignoredError sqref="B21:B22 B26:B27 B29:B30 B36:B3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M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0.57421875" style="1" customWidth="1"/>
    <col min="3" max="3" width="34.28125" style="1" customWidth="1"/>
    <col min="4" max="15" width="10.7109375" style="1" customWidth="1"/>
    <col min="16" max="16384" width="9.140625" style="1" customWidth="1"/>
  </cols>
  <sheetData>
    <row r="1" spans="1:5" ht="12.75" customHeight="1">
      <c r="A1" s="10" t="s">
        <v>14</v>
      </c>
      <c r="C1" s="10"/>
      <c r="D1" s="11"/>
      <c r="E1" s="11"/>
    </row>
    <row r="2" spans="1:5" ht="12.75" customHeight="1">
      <c r="A2" s="10"/>
      <c r="B2" s="11" t="str">
        <f>+CONCATENATE('Poc.strana'!$A$15," ",'Poc.strana'!$B$15)</f>
        <v>Делатности: СНАБДЕВАЊЕ НА ВЕЛИКО ЕЛЕКТРИЧНОМ ЕНЕРГИЈОМ </v>
      </c>
      <c r="C2" s="10"/>
      <c r="D2" s="11"/>
      <c r="E2" s="11"/>
    </row>
    <row r="3" spans="1:5" ht="12.75" customHeight="1">
      <c r="A3" s="11"/>
      <c r="B3" s="11" t="str">
        <f>+CONCATENATE('Poc.strana'!$A$22," ",'Poc.strana'!$C$22)</f>
        <v>Назив енергетског субјекта: </v>
      </c>
      <c r="C3" s="11"/>
      <c r="D3" s="11"/>
      <c r="E3" s="11"/>
    </row>
    <row r="4" spans="1:5" ht="12.75" customHeight="1">
      <c r="A4" s="11"/>
      <c r="B4" s="11" t="str">
        <f>+CONCATENATE('Poc.strana'!$A$35," ",'Poc.strana'!$C$35)</f>
        <v>Датум обраде: </v>
      </c>
      <c r="C4" s="11"/>
      <c r="D4" s="11"/>
      <c r="E4" s="11"/>
    </row>
    <row r="5" spans="1:65" s="2" customFormat="1" ht="12.75" customHeight="1">
      <c r="A5" s="12"/>
      <c r="B5" s="13"/>
      <c r="C5" s="14"/>
      <c r="D5" s="12"/>
      <c r="E5" s="1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5" s="2" customFormat="1" ht="12.75" customHeight="1">
      <c r="A6" s="15"/>
      <c r="B6" s="13"/>
      <c r="C6" s="16"/>
      <c r="D6" s="17"/>
      <c r="E6" s="12"/>
    </row>
    <row r="7" spans="1:15" s="2" customFormat="1" ht="12.75" customHeight="1">
      <c r="A7" s="15"/>
      <c r="B7" s="227" t="str">
        <f>CONCATENATE("Табела ЕТ-7-3. ПРЕКОГРАНИЧНА РАЗМЕНА")</f>
        <v>Табела ЕТ-7-3. ПРЕКОГРАНИЧНА РАЗМЕНА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5" ht="20.25" customHeight="1">
      <c r="A8" s="11"/>
      <c r="B8" s="229"/>
      <c r="C8" s="229"/>
      <c r="D8" s="229"/>
      <c r="E8" s="230"/>
    </row>
    <row r="9" spans="1:5" ht="20.25" customHeight="1" thickBot="1">
      <c r="A9" s="11"/>
      <c r="B9" s="34"/>
      <c r="C9" s="34"/>
      <c r="D9" s="34"/>
      <c r="E9" s="35"/>
    </row>
    <row r="10" spans="1:5" ht="19.5" customHeight="1" thickBot="1" thickTop="1">
      <c r="A10" s="11"/>
      <c r="B10" s="31" t="s">
        <v>111</v>
      </c>
      <c r="C10" s="28">
        <f>+'Poc.strana'!C25</f>
        <v>2022</v>
      </c>
      <c r="D10" s="11"/>
      <c r="E10" s="11"/>
    </row>
    <row r="11" spans="2:16" ht="30" customHeight="1" thickTop="1">
      <c r="B11" s="29"/>
      <c r="C11" s="30" t="s">
        <v>28</v>
      </c>
      <c r="D11" s="21" t="s">
        <v>15</v>
      </c>
      <c r="E11" s="20" t="s">
        <v>16</v>
      </c>
      <c r="F11" s="20" t="s">
        <v>17</v>
      </c>
      <c r="G11" s="20" t="s">
        <v>18</v>
      </c>
      <c r="H11" s="20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8" t="s">
        <v>27</v>
      </c>
    </row>
    <row r="12" spans="2:16" ht="19.5" customHeight="1">
      <c r="B12" s="67">
        <v>1</v>
      </c>
      <c r="C12" s="68" t="s">
        <v>51</v>
      </c>
      <c r="D12" s="69">
        <f aca="true" t="shared" si="0" ref="D12:P12">SUM(D13:D20)</f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69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36">
        <f t="shared" si="0"/>
        <v>0</v>
      </c>
    </row>
    <row r="13" spans="2:16" ht="19.5" customHeight="1">
      <c r="B13" s="25" t="s">
        <v>29</v>
      </c>
      <c r="C13" s="70" t="s">
        <v>52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71"/>
      <c r="P13" s="37">
        <f>SUM(D13:O13)</f>
        <v>0</v>
      </c>
    </row>
    <row r="14" spans="2:16" ht="19.5" customHeight="1">
      <c r="B14" s="24" t="s">
        <v>30</v>
      </c>
      <c r="C14" s="22" t="s">
        <v>53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37">
        <f aca="true" t="shared" si="1" ref="P14:P29">SUM(D14:O14)</f>
        <v>0</v>
      </c>
    </row>
    <row r="15" spans="2:16" ht="19.5" customHeight="1">
      <c r="B15" s="24" t="s">
        <v>31</v>
      </c>
      <c r="C15" s="23" t="s">
        <v>54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37">
        <f t="shared" si="1"/>
        <v>0</v>
      </c>
    </row>
    <row r="16" spans="2:16" ht="19.5" customHeight="1">
      <c r="B16" s="24" t="s">
        <v>32</v>
      </c>
      <c r="C16" s="70" t="s">
        <v>55</v>
      </c>
      <c r="D16" s="57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37">
        <f t="shared" si="1"/>
        <v>0</v>
      </c>
    </row>
    <row r="17" spans="2:16" ht="19.5" customHeight="1">
      <c r="B17" s="24" t="s">
        <v>43</v>
      </c>
      <c r="C17" s="72" t="s">
        <v>56</v>
      </c>
      <c r="D17" s="5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37">
        <f t="shared" si="1"/>
        <v>0</v>
      </c>
    </row>
    <row r="18" spans="2:16" ht="19.5" customHeight="1">
      <c r="B18" s="24" t="s">
        <v>49</v>
      </c>
      <c r="C18" s="72" t="s">
        <v>57</v>
      </c>
      <c r="D18" s="5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37">
        <f t="shared" si="1"/>
        <v>0</v>
      </c>
    </row>
    <row r="19" spans="2:16" ht="19.5" customHeight="1">
      <c r="B19" s="24" t="s">
        <v>58</v>
      </c>
      <c r="C19" s="23" t="s">
        <v>59</v>
      </c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37">
        <f t="shared" si="1"/>
        <v>0</v>
      </c>
    </row>
    <row r="20" spans="2:16" ht="19.5" customHeight="1">
      <c r="B20" s="73" t="s">
        <v>60</v>
      </c>
      <c r="C20" s="74" t="s">
        <v>61</v>
      </c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5"/>
      <c r="P20" s="77">
        <f t="shared" si="1"/>
        <v>0</v>
      </c>
    </row>
    <row r="21" spans="2:16" ht="19.5" customHeight="1">
      <c r="B21" s="25">
        <v>2</v>
      </c>
      <c r="C21" s="68" t="s">
        <v>62</v>
      </c>
      <c r="D21" s="40">
        <f aca="true" t="shared" si="2" ref="D21:O21">SUM(D22:D29)</f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0">
        <f t="shared" si="2"/>
        <v>0</v>
      </c>
      <c r="M21" s="40">
        <f t="shared" si="2"/>
        <v>0</v>
      </c>
      <c r="N21" s="40">
        <f t="shared" si="2"/>
        <v>0</v>
      </c>
      <c r="O21" s="40">
        <f t="shared" si="2"/>
        <v>0</v>
      </c>
      <c r="P21" s="78">
        <f t="shared" si="1"/>
        <v>0</v>
      </c>
    </row>
    <row r="22" spans="2:16" ht="19.5" customHeight="1">
      <c r="B22" s="25" t="s">
        <v>33</v>
      </c>
      <c r="C22" s="70" t="s">
        <v>63</v>
      </c>
      <c r="D22" s="71"/>
      <c r="E22" s="71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37">
        <f t="shared" si="1"/>
        <v>0</v>
      </c>
    </row>
    <row r="23" spans="2:16" ht="19.5" customHeight="1">
      <c r="B23" s="25" t="s">
        <v>34</v>
      </c>
      <c r="C23" s="22" t="s">
        <v>64</v>
      </c>
      <c r="D23" s="71"/>
      <c r="E23" s="71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37">
        <f t="shared" si="1"/>
        <v>0</v>
      </c>
    </row>
    <row r="24" spans="2:16" ht="19.5" customHeight="1">
      <c r="B24" s="25" t="s">
        <v>44</v>
      </c>
      <c r="C24" s="23" t="s">
        <v>65</v>
      </c>
      <c r="D24" s="71"/>
      <c r="E24" s="71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37">
        <f t="shared" si="1"/>
        <v>0</v>
      </c>
    </row>
    <row r="25" spans="2:16" ht="19.5" customHeight="1">
      <c r="B25" s="25" t="s">
        <v>45</v>
      </c>
      <c r="C25" s="70" t="s">
        <v>66</v>
      </c>
      <c r="D25" s="71"/>
      <c r="E25" s="71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37">
        <f t="shared" si="1"/>
        <v>0</v>
      </c>
    </row>
    <row r="26" spans="2:16" ht="19.5" customHeight="1">
      <c r="B26" s="24" t="s">
        <v>46</v>
      </c>
      <c r="C26" s="72" t="s">
        <v>67</v>
      </c>
      <c r="D26" s="57"/>
      <c r="E26" s="57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37">
        <f t="shared" si="1"/>
        <v>0</v>
      </c>
    </row>
    <row r="27" spans="2:16" ht="19.5" customHeight="1">
      <c r="B27" s="24" t="s">
        <v>47</v>
      </c>
      <c r="C27" s="72" t="s">
        <v>68</v>
      </c>
      <c r="D27" s="57"/>
      <c r="E27" s="57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37">
        <f t="shared" si="1"/>
        <v>0</v>
      </c>
    </row>
    <row r="28" spans="2:16" ht="19.5" customHeight="1">
      <c r="B28" s="46" t="s">
        <v>48</v>
      </c>
      <c r="C28" s="23" t="s">
        <v>69</v>
      </c>
      <c r="D28" s="58"/>
      <c r="E28" s="58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37">
        <f t="shared" si="1"/>
        <v>0</v>
      </c>
    </row>
    <row r="29" spans="2:16" ht="19.5" customHeight="1" thickBot="1">
      <c r="B29" s="79" t="s">
        <v>70</v>
      </c>
      <c r="C29" s="80" t="s">
        <v>71</v>
      </c>
      <c r="D29" s="81"/>
      <c r="E29" s="81"/>
      <c r="F29" s="66"/>
      <c r="G29" s="66"/>
      <c r="H29" s="66"/>
      <c r="I29" s="66"/>
      <c r="J29" s="66"/>
      <c r="K29" s="66"/>
      <c r="L29" s="66"/>
      <c r="M29" s="66"/>
      <c r="N29" s="66"/>
      <c r="O29" s="81"/>
      <c r="P29" s="38">
        <f t="shared" si="1"/>
        <v>0</v>
      </c>
    </row>
    <row r="30" spans="2:16" ht="20.25" customHeight="1" thickBot="1" thickTop="1">
      <c r="B30" s="100" t="s">
        <v>74</v>
      </c>
      <c r="C30" s="101"/>
      <c r="D30" s="101"/>
      <c r="E30" s="101"/>
      <c r="F30" s="101"/>
      <c r="G30" s="101"/>
      <c r="H30" s="102"/>
      <c r="I30" s="102"/>
      <c r="J30" s="102"/>
      <c r="K30" s="102"/>
      <c r="L30" s="102"/>
      <c r="M30" s="102"/>
      <c r="N30" s="102"/>
      <c r="O30" s="102"/>
      <c r="P30" s="103"/>
    </row>
    <row r="31" spans="2:16" ht="19.5" customHeight="1" thickTop="1">
      <c r="B31" s="82" t="s">
        <v>79</v>
      </c>
      <c r="C31" s="83" t="s">
        <v>98</v>
      </c>
      <c r="D31" s="84"/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4"/>
      <c r="P31" s="86">
        <f>SUM(D31:O31)</f>
        <v>0</v>
      </c>
    </row>
    <row r="32" spans="2:16" ht="19.5" customHeight="1" thickBot="1">
      <c r="B32" s="79" t="s">
        <v>81</v>
      </c>
      <c r="C32" s="80" t="s">
        <v>80</v>
      </c>
      <c r="D32" s="81"/>
      <c r="E32" s="81"/>
      <c r="F32" s="66"/>
      <c r="G32" s="66"/>
      <c r="H32" s="66"/>
      <c r="I32" s="66"/>
      <c r="J32" s="66"/>
      <c r="K32" s="66"/>
      <c r="L32" s="66"/>
      <c r="M32" s="66"/>
      <c r="N32" s="66"/>
      <c r="O32" s="81"/>
      <c r="P32" s="38">
        <f>SUM(D32:O32)</f>
        <v>0</v>
      </c>
    </row>
    <row r="33" ht="20.25" customHeight="1" thickTop="1">
      <c r="B33" s="99" t="s">
        <v>72</v>
      </c>
    </row>
    <row r="34" ht="20.25" customHeight="1">
      <c r="B34" s="9" t="s">
        <v>73</v>
      </c>
    </row>
  </sheetData>
  <sheetProtection/>
  <mergeCells count="2">
    <mergeCell ref="B7:O7"/>
    <mergeCell ref="B8:E8"/>
  </mergeCells>
  <printOptions horizontalCentered="1"/>
  <pageMargins left="0.25" right="0.25" top="0.5" bottom="0.5" header="0.25" footer="0.22"/>
  <pageSetup horizontalDpi="600" verticalDpi="600" orientation="landscape" paperSize="9" scale="70" r:id="rId1"/>
  <headerFooter alignWithMargins="0">
    <oddFooter>&amp;CСтрана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IC-T-E_Snabdevanje na veliko</dc:title>
  <dc:subject>Info pravila-Snabdevanje na veliko</dc:subject>
  <dc:creator>Milica Brkic</dc:creator>
  <cp:keywords>snabdevanje;trgovci</cp:keywords>
  <dc:description/>
  <cp:lastModifiedBy>AERS</cp:lastModifiedBy>
  <cp:lastPrinted>2016-09-30T11:04:47Z</cp:lastPrinted>
  <dcterms:created xsi:type="dcterms:W3CDTF">2006-07-05T09:57:32Z</dcterms:created>
  <dcterms:modified xsi:type="dcterms:W3CDTF">2023-03-06T07:53:31Z</dcterms:modified>
  <cp:category/>
  <cp:version/>
  <cp:contentType/>
  <cp:contentStatus/>
</cp:coreProperties>
</file>