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ijazaenergetikurs.sharepoint.com/sites/AERS/Deljeni dokumenti/Razmena fajlova/Tanja Ciric/sabloni popunjeni saboni ekonomija gas/Redovno izvestavanje/sabloni/"/>
    </mc:Choice>
  </mc:AlternateContent>
  <xr:revisionPtr revIDLastSave="3" documentId="11_6EC559EB443819845CD1F0588A10FCC857CD023C" xr6:coauthVersionLast="47" xr6:coauthVersionMax="47" xr10:uidLastSave="{4D9BDB99-1AF2-469E-9D2C-E3F886FF6DC6}"/>
  <bookViews>
    <workbookView xWindow="-120" yWindow="-120" windowWidth="25440" windowHeight="15390" tabRatio="843" xr2:uid="{00000000-000D-0000-FFFF-FFFF00000000}"/>
  </bookViews>
  <sheets>
    <sheet name="Naslovna strana" sheetId="4" r:id="rId1"/>
    <sheet name="1. Korekcioni element" sheetId="28" r:id="rId2"/>
    <sheet name="2. Operativni troskovi" sheetId="1" r:id="rId3"/>
    <sheet name="3. Troskovi amortizacije" sheetId="2" r:id="rId4"/>
    <sheet name="4. Nabavka prirodnog gasa" sheetId="31" r:id="rId5"/>
    <sheet name="5. Troskovi distribucije" sheetId="7" r:id="rId6"/>
    <sheet name="6. Poslovna dobit" sheetId="33" r:id="rId7"/>
    <sheet name="7. Ostali prihodi" sheetId="34" r:id="rId8"/>
    <sheet name="8. Ostvaren prihod" sheetId="30" r:id="rId9"/>
  </sheets>
  <definedNames>
    <definedName name="_xlnm.Print_Area" localSheetId="1">'1. Korekcioni element'!$A$1:$I$14</definedName>
    <definedName name="_xlnm.Print_Area" localSheetId="2">'2. Operativni troskovi'!$B$1:$E$76</definedName>
    <definedName name="_xlnm.Print_Area" localSheetId="3">'3. Troskovi amortizacije'!$B$1:$D$8</definedName>
    <definedName name="_xlnm.Print_Area" localSheetId="4">'4. Nabavka prirodnog gasa'!$A$1:$Q$22</definedName>
    <definedName name="_xlnm.Print_Area" localSheetId="5">'5. Troskovi distribucije'!$A$1:$P$38</definedName>
    <definedName name="_xlnm.Print_Area" localSheetId="6">'6. Poslovna dobit'!$B$1:$E$8</definedName>
    <definedName name="_xlnm.Print_Area" localSheetId="7">'7. Ostali prihodi'!$B$1:$D$10</definedName>
    <definedName name="_xlnm.Print_Area" localSheetId="8">'8. Ostvaren prihod'!$B$1:$P$48</definedName>
    <definedName name="_xlnm.Print_Area" localSheetId="0">'Naslovna strana'!$A$1:$C$21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30" l="1"/>
  <c r="D4" i="34"/>
  <c r="E4" i="33"/>
  <c r="P8" i="7"/>
  <c r="P7" i="31"/>
  <c r="D6" i="2"/>
  <c r="E74" i="1"/>
  <c r="E5" i="1"/>
  <c r="E5" i="28"/>
  <c r="E49" i="1" l="1"/>
  <c r="E28" i="1"/>
  <c r="P15" i="7" l="1"/>
  <c r="P14" i="7"/>
  <c r="P13" i="7"/>
  <c r="P12" i="7"/>
  <c r="P11" i="7"/>
  <c r="P10" i="7"/>
  <c r="P9" i="7"/>
  <c r="P20" i="31"/>
  <c r="P18" i="31"/>
  <c r="P15" i="31"/>
  <c r="P12" i="31"/>
  <c r="G35" i="7"/>
  <c r="G37" i="7" s="1"/>
  <c r="O17" i="31"/>
  <c r="N17" i="31"/>
  <c r="M17" i="31"/>
  <c r="L17" i="31"/>
  <c r="K17" i="31"/>
  <c r="J17" i="31"/>
  <c r="I17" i="31"/>
  <c r="H17" i="31"/>
  <c r="G17" i="31"/>
  <c r="F17" i="31"/>
  <c r="E17" i="31"/>
  <c r="D17" i="31"/>
  <c r="O14" i="31"/>
  <c r="N14" i="31"/>
  <c r="M14" i="31"/>
  <c r="L14" i="31"/>
  <c r="K14" i="31"/>
  <c r="J14" i="31"/>
  <c r="I14" i="31"/>
  <c r="I21" i="31" s="1"/>
  <c r="H14" i="31"/>
  <c r="G14" i="31"/>
  <c r="F14" i="31"/>
  <c r="E14" i="31"/>
  <c r="P14" i="31" s="1"/>
  <c r="D14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O8" i="31"/>
  <c r="N8" i="31"/>
  <c r="N21" i="31" s="1"/>
  <c r="M8" i="31"/>
  <c r="L8" i="31"/>
  <c r="L21" i="31" s="1"/>
  <c r="K8" i="31"/>
  <c r="K21" i="31" s="1"/>
  <c r="J8" i="31"/>
  <c r="J21" i="31" s="1"/>
  <c r="I8" i="31"/>
  <c r="H8" i="31"/>
  <c r="G8" i="31"/>
  <c r="G21" i="31" s="1"/>
  <c r="F8" i="31"/>
  <c r="F21" i="31" s="1"/>
  <c r="E8" i="31"/>
  <c r="D8" i="31"/>
  <c r="P36" i="7"/>
  <c r="H37" i="7"/>
  <c r="D35" i="7"/>
  <c r="D37" i="7"/>
  <c r="F8" i="28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D16" i="30"/>
  <c r="E16" i="30"/>
  <c r="G16" i="30"/>
  <c r="H16" i="30"/>
  <c r="I16" i="30"/>
  <c r="J16" i="30"/>
  <c r="K16" i="30"/>
  <c r="L16" i="30"/>
  <c r="M16" i="30"/>
  <c r="N16" i="30"/>
  <c r="O16" i="30"/>
  <c r="D17" i="30"/>
  <c r="E17" i="30"/>
  <c r="G17" i="30"/>
  <c r="H17" i="30"/>
  <c r="I17" i="30"/>
  <c r="J17" i="30"/>
  <c r="K17" i="30"/>
  <c r="L17" i="30"/>
  <c r="M17" i="30"/>
  <c r="N17" i="30"/>
  <c r="O17" i="30"/>
  <c r="D18" i="30"/>
  <c r="E18" i="30"/>
  <c r="G18" i="30"/>
  <c r="H18" i="30"/>
  <c r="I18" i="30"/>
  <c r="J18" i="30"/>
  <c r="K18" i="30"/>
  <c r="L18" i="30"/>
  <c r="M18" i="30"/>
  <c r="N18" i="30"/>
  <c r="O18" i="30"/>
  <c r="D19" i="30"/>
  <c r="E19" i="30"/>
  <c r="G19" i="30"/>
  <c r="H19" i="30"/>
  <c r="I19" i="30"/>
  <c r="J19" i="30"/>
  <c r="K19" i="30"/>
  <c r="L19" i="30"/>
  <c r="M19" i="30"/>
  <c r="N19" i="30"/>
  <c r="O19" i="30"/>
  <c r="D12" i="30"/>
  <c r="E12" i="30"/>
  <c r="G12" i="30"/>
  <c r="H12" i="30"/>
  <c r="I12" i="30"/>
  <c r="J12" i="30"/>
  <c r="K12" i="30"/>
  <c r="L12" i="30"/>
  <c r="M12" i="30"/>
  <c r="N12" i="30"/>
  <c r="O12" i="30"/>
  <c r="D13" i="30"/>
  <c r="E13" i="30"/>
  <c r="G13" i="30"/>
  <c r="H13" i="30"/>
  <c r="I13" i="30"/>
  <c r="J13" i="30"/>
  <c r="K13" i="30"/>
  <c r="L13" i="30"/>
  <c r="M13" i="30"/>
  <c r="N13" i="30"/>
  <c r="O13" i="30"/>
  <c r="D14" i="30"/>
  <c r="E14" i="30"/>
  <c r="G14" i="30"/>
  <c r="H14" i="30"/>
  <c r="I14" i="30"/>
  <c r="J14" i="30"/>
  <c r="K14" i="30"/>
  <c r="L14" i="30"/>
  <c r="M14" i="30"/>
  <c r="N14" i="30"/>
  <c r="O14" i="30"/>
  <c r="D15" i="30"/>
  <c r="E15" i="30"/>
  <c r="G15" i="30"/>
  <c r="H15" i="30"/>
  <c r="I15" i="30"/>
  <c r="J15" i="30"/>
  <c r="K15" i="30"/>
  <c r="L15" i="30"/>
  <c r="M15" i="30"/>
  <c r="N15" i="30"/>
  <c r="O15" i="30"/>
  <c r="D8" i="30"/>
  <c r="E8" i="30"/>
  <c r="G8" i="30"/>
  <c r="H8" i="30"/>
  <c r="I8" i="30"/>
  <c r="J8" i="30"/>
  <c r="K8" i="30"/>
  <c r="L8" i="30"/>
  <c r="L47" i="30" s="1"/>
  <c r="M8" i="30"/>
  <c r="N8" i="30"/>
  <c r="O8" i="30"/>
  <c r="D9" i="30"/>
  <c r="E9" i="30"/>
  <c r="G9" i="30"/>
  <c r="H9" i="30"/>
  <c r="I9" i="30"/>
  <c r="J9" i="30"/>
  <c r="K9" i="30"/>
  <c r="L9" i="30"/>
  <c r="M9" i="30"/>
  <c r="N9" i="30"/>
  <c r="O9" i="30"/>
  <c r="D10" i="30"/>
  <c r="E10" i="30"/>
  <c r="G10" i="30"/>
  <c r="H10" i="30"/>
  <c r="I10" i="30"/>
  <c r="J10" i="30"/>
  <c r="K10" i="30"/>
  <c r="L10" i="30"/>
  <c r="M10" i="30"/>
  <c r="N10" i="30"/>
  <c r="O10" i="30"/>
  <c r="D11" i="30"/>
  <c r="E11" i="30"/>
  <c r="G11" i="30"/>
  <c r="H11" i="30"/>
  <c r="I11" i="30"/>
  <c r="J11" i="30"/>
  <c r="K11" i="30"/>
  <c r="L11" i="30"/>
  <c r="M11" i="30"/>
  <c r="N11" i="30"/>
  <c r="O11" i="30"/>
  <c r="N7" i="30"/>
  <c r="L7" i="30"/>
  <c r="K7" i="30"/>
  <c r="J7" i="30"/>
  <c r="I7" i="30"/>
  <c r="H7" i="30"/>
  <c r="G7" i="30"/>
  <c r="E7" i="30"/>
  <c r="D7" i="30"/>
  <c r="L35" i="7"/>
  <c r="L37" i="7" s="1"/>
  <c r="K35" i="7"/>
  <c r="K37" i="7" s="1"/>
  <c r="J35" i="7"/>
  <c r="J37" i="7"/>
  <c r="I35" i="7"/>
  <c r="I37" i="7" s="1"/>
  <c r="H35" i="7"/>
  <c r="F35" i="7"/>
  <c r="F37" i="7" s="1"/>
  <c r="E35" i="7"/>
  <c r="E37" i="7" s="1"/>
  <c r="E9" i="1"/>
  <c r="E12" i="1"/>
  <c r="O7" i="30"/>
  <c r="M7" i="30"/>
  <c r="M47" i="30" s="1"/>
  <c r="N35" i="7"/>
  <c r="N37" i="7" s="1"/>
  <c r="P9" i="31"/>
  <c r="D10" i="34"/>
  <c r="F12" i="28" s="1"/>
  <c r="E65" i="1"/>
  <c r="E40" i="1"/>
  <c r="D79" i="1"/>
  <c r="E61" i="1"/>
  <c r="E19" i="1"/>
  <c r="E36" i="1"/>
  <c r="E34" i="1" s="1"/>
  <c r="E55" i="1"/>
  <c r="M35" i="7"/>
  <c r="M37" i="7" s="1"/>
  <c r="O35" i="7"/>
  <c r="O37" i="7" s="1"/>
  <c r="D21" i="31"/>
  <c r="M21" i="31" l="1"/>
  <c r="O47" i="30"/>
  <c r="H21" i="31"/>
  <c r="P21" i="31" s="1"/>
  <c r="F9" i="28" s="1"/>
  <c r="P35" i="7"/>
  <c r="E21" i="31"/>
  <c r="P17" i="31"/>
  <c r="O21" i="31"/>
  <c r="F47" i="30"/>
  <c r="D47" i="30"/>
  <c r="I47" i="30"/>
  <c r="H47" i="30"/>
  <c r="K47" i="30"/>
  <c r="E47" i="30"/>
  <c r="N47" i="30"/>
  <c r="G47" i="30"/>
  <c r="J47" i="30"/>
  <c r="P37" i="7"/>
  <c r="F10" i="28" s="1"/>
  <c r="P11" i="31"/>
  <c r="P8" i="31"/>
  <c r="E48" i="1"/>
  <c r="E7" i="1"/>
  <c r="E69" i="1" s="1"/>
  <c r="F7" i="28" s="1"/>
  <c r="P47" i="30" l="1"/>
  <c r="E7" i="28" s="1"/>
  <c r="E7" i="33"/>
  <c r="E8" i="33" s="1"/>
  <c r="F11" i="28" s="1"/>
  <c r="F14" i="28" s="1"/>
  <c r="H7" i="28" s="1"/>
</calcChain>
</file>

<file path=xl/sharedStrings.xml><?xml version="1.0" encoding="utf-8"?>
<sst xmlns="http://schemas.openxmlformats.org/spreadsheetml/2006/main" count="444" uniqueCount="304">
  <si>
    <t>у 000 динара</t>
  </si>
  <si>
    <t>* Телефон:</t>
  </si>
  <si>
    <t>1.</t>
  </si>
  <si>
    <t>2.</t>
  </si>
  <si>
    <t>3.</t>
  </si>
  <si>
    <t>3.1.</t>
  </si>
  <si>
    <t>3.2.</t>
  </si>
  <si>
    <t>3.3.</t>
  </si>
  <si>
    <t>3.4.</t>
  </si>
  <si>
    <t>3.5.</t>
  </si>
  <si>
    <t>5.</t>
  </si>
  <si>
    <t>Трошкови горива и енергије</t>
  </si>
  <si>
    <t>Трошкови зарада, накнада зарада и остали лични расходи</t>
  </si>
  <si>
    <t>Трошкови производних услуга</t>
  </si>
  <si>
    <t>Трошкови услуга одржавања</t>
  </si>
  <si>
    <t>Трошкови транспортних услуга</t>
  </si>
  <si>
    <t>Трошкови рекламе и пропаганде</t>
  </si>
  <si>
    <t>Нематеријални трошкови</t>
  </si>
  <si>
    <t>Трошкови непроизводних услуга</t>
  </si>
  <si>
    <t>Трошкови репрезентације</t>
  </si>
  <si>
    <t>Трошкови премија осигурања</t>
  </si>
  <si>
    <t>Трошкови платног промета</t>
  </si>
  <si>
    <t>Остали нематеријални трошкови</t>
  </si>
  <si>
    <t>* Електронска пошта:</t>
  </si>
  <si>
    <t>Енергетска делатност:</t>
  </si>
  <si>
    <t>Подаци за контакт:</t>
  </si>
  <si>
    <t>Позиција</t>
  </si>
  <si>
    <t>Трошкови осталог материјала (режијског)</t>
  </si>
  <si>
    <t>Трошкови накнада по уговору о делу</t>
  </si>
  <si>
    <t>Трошкови накнада по ауторским уговорима</t>
  </si>
  <si>
    <t>Трошкови накнада по уговору о привременим и повременим пословима</t>
  </si>
  <si>
    <t>Трошкови накнада физичким лицима по основу осталих уговора</t>
  </si>
  <si>
    <t>Остали лични расходи и накнаде</t>
  </si>
  <si>
    <t>1.2.</t>
  </si>
  <si>
    <t>1.3.</t>
  </si>
  <si>
    <t>2.3.</t>
  </si>
  <si>
    <t>2.4.</t>
  </si>
  <si>
    <t>Трошкови услуга на изради учинака</t>
  </si>
  <si>
    <t>Трошкови сајмова</t>
  </si>
  <si>
    <t>Трошкови истраживања</t>
  </si>
  <si>
    <t>3.6.</t>
  </si>
  <si>
    <t>3.7.</t>
  </si>
  <si>
    <t>3.8.</t>
  </si>
  <si>
    <t>4.</t>
  </si>
  <si>
    <t>Трошкови чланарина</t>
  </si>
  <si>
    <t>Трошкови доприноса</t>
  </si>
  <si>
    <t>4.1.</t>
  </si>
  <si>
    <t>4.2.</t>
  </si>
  <si>
    <t>4.3.</t>
  </si>
  <si>
    <t>4.4.</t>
  </si>
  <si>
    <t>4.5.</t>
  </si>
  <si>
    <t>4.6.</t>
  </si>
  <si>
    <t>4.7.</t>
  </si>
  <si>
    <t>4.8.</t>
  </si>
  <si>
    <t>6.</t>
  </si>
  <si>
    <t>7.</t>
  </si>
  <si>
    <t>Назив енергетског субјекта:</t>
  </si>
  <si>
    <t>Седиште и адреса:</t>
  </si>
  <si>
    <t xml:space="preserve">Напомена: </t>
  </si>
  <si>
    <t>Датум обраде:</t>
  </si>
  <si>
    <t>1.1.</t>
  </si>
  <si>
    <t>Трошкови материјала за израду</t>
  </si>
  <si>
    <t>2.1.</t>
  </si>
  <si>
    <t>Трошкови зарада и накнада зарада (бруто)</t>
  </si>
  <si>
    <t>2.2.</t>
  </si>
  <si>
    <t>Трошкови пореза и доприноса на зараде и накнаде зарада на терет послодавца</t>
  </si>
  <si>
    <t>8.</t>
  </si>
  <si>
    <t>Март</t>
  </si>
  <si>
    <t>Април</t>
  </si>
  <si>
    <t>Мај</t>
  </si>
  <si>
    <t>Јун</t>
  </si>
  <si>
    <t>Јул</t>
  </si>
  <si>
    <t>АГЕНЦИЈА ЗА ЕНЕРГЕТИКУ РЕПУБЛИКЕ СРБИЈЕ</t>
  </si>
  <si>
    <t>Трошкови канцеларијског материјала</t>
  </si>
  <si>
    <t>Сви други трошкови осталог материјала (режијског)</t>
  </si>
  <si>
    <t>Трошкови електричне енергије</t>
  </si>
  <si>
    <t>Трошкови горива за транспортна средства</t>
  </si>
  <si>
    <t>Сви други трошкови горива и енергије</t>
  </si>
  <si>
    <t>Трошкови превоза на радно место и са радног места</t>
  </si>
  <si>
    <t>Јубиларне награде</t>
  </si>
  <si>
    <t>Отпремнине</t>
  </si>
  <si>
    <t>Сви други остали лични расходи и накнаде</t>
  </si>
  <si>
    <t>3.2.1.</t>
  </si>
  <si>
    <t>3.2.2.</t>
  </si>
  <si>
    <t>Сви други трошкови транспортних услуга</t>
  </si>
  <si>
    <t>Трошкови чувања имовине и физичког обезбеђења</t>
  </si>
  <si>
    <t>4.3.1.</t>
  </si>
  <si>
    <t>Трошкови премија осигурања имовине</t>
  </si>
  <si>
    <t>4.3.2.</t>
  </si>
  <si>
    <t>Трошкови премија осигурања запослених</t>
  </si>
  <si>
    <t>Сви други трошкови премија осигурања</t>
  </si>
  <si>
    <t>Трошкови пореза на имовину</t>
  </si>
  <si>
    <t>Сви други остали нематеријални трошкови</t>
  </si>
  <si>
    <t>9.</t>
  </si>
  <si>
    <t>10.</t>
  </si>
  <si>
    <t>11.</t>
  </si>
  <si>
    <t>12.</t>
  </si>
  <si>
    <t>Скраћенице</t>
  </si>
  <si>
    <t>Оперативни трошкови</t>
  </si>
  <si>
    <t>Трошкови амортизације</t>
  </si>
  <si>
    <t>Корекциони елемент</t>
  </si>
  <si>
    <t>Трошкови природног гаса</t>
  </si>
  <si>
    <t>Трошкови ПТТ услуга</t>
  </si>
  <si>
    <t>Трошкови закупа пословног простора</t>
  </si>
  <si>
    <t>Трошкови развоја који се не капитализују</t>
  </si>
  <si>
    <t>Трошкови адвокатских услуга</t>
  </si>
  <si>
    <t>Трошкови такси (административне, судске, регистрационе, локалне и др.)</t>
  </si>
  <si>
    <t>Остварено</t>
  </si>
  <si>
    <t>Редни
број</t>
  </si>
  <si>
    <t>Максимално одобрени приход</t>
  </si>
  <si>
    <t>Део резервисања за накнаде и друге бенифиције запослених а који се исплаћују у регулаторном периоду</t>
  </si>
  <si>
    <t>Корекциони
елемент</t>
  </si>
  <si>
    <t>Јануар</t>
  </si>
  <si>
    <t>Фебруар</t>
  </si>
  <si>
    <t>Август</t>
  </si>
  <si>
    <t>Септембар</t>
  </si>
  <si>
    <t>Октобар</t>
  </si>
  <si>
    <t>Новембар</t>
  </si>
  <si>
    <t>Децембар</t>
  </si>
  <si>
    <t>Конто</t>
  </si>
  <si>
    <t>Трошкови смештаја, исхране и превоза на службеном путу и на терену</t>
  </si>
  <si>
    <t>Трошкови стручног образовања запослених, услуге у вези са стручним усавршавањем (семинари, симпозијуми и сл.) и трошкови часописа и стручне литературе</t>
  </si>
  <si>
    <t>Број запослених на крају регулаторног периода (директно алоцирани запослени + припадајући део зајеничких запослених) - само информативно</t>
  </si>
  <si>
    <t>Број запослених</t>
  </si>
  <si>
    <t>Јединица
мере</t>
  </si>
  <si>
    <t>Индекс потрошачких цена у РС</t>
  </si>
  <si>
    <t>Трошкови набавке природног гаса</t>
  </si>
  <si>
    <t>Трошкови коришћења система за дистрибуцију природног гаса</t>
  </si>
  <si>
    <t>1.2.1.</t>
  </si>
  <si>
    <t>1.2.2.</t>
  </si>
  <si>
    <t>1.3.1.</t>
  </si>
  <si>
    <t>1.3.2.</t>
  </si>
  <si>
    <t>1.3.3.</t>
  </si>
  <si>
    <t>1.3.4.</t>
  </si>
  <si>
    <t>2.5.</t>
  </si>
  <si>
    <t>2.6.</t>
  </si>
  <si>
    <t>2.7.</t>
  </si>
  <si>
    <t>2.8.</t>
  </si>
  <si>
    <t>3.4.1.</t>
  </si>
  <si>
    <t>3.4.2.</t>
  </si>
  <si>
    <t>3.9.</t>
  </si>
  <si>
    <t>4.1.1.</t>
  </si>
  <si>
    <t>4.1.2.</t>
  </si>
  <si>
    <t>4.1.3.</t>
  </si>
  <si>
    <t>4.1.4.</t>
  </si>
  <si>
    <t>4.3.3.</t>
  </si>
  <si>
    <t>4.6.1.</t>
  </si>
  <si>
    <t>4.6.2.</t>
  </si>
  <si>
    <t>4.8.1.</t>
  </si>
  <si>
    <t>4.8.2.</t>
  </si>
  <si>
    <t>Укупно оперативни трошкови (1 + 2 + 3 + 4 + 5)</t>
  </si>
  <si>
    <t xml:space="preserve">Трошкови набавке природног гаса (у 000 дин) 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</si>
  <si>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</si>
  <si>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</si>
  <si>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</si>
  <si>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</si>
  <si>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</si>
  <si>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</si>
  <si>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</si>
  <si>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</si>
  <si>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</si>
  <si>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</si>
  <si>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</si>
  <si>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Опис</t>
  </si>
  <si>
    <t>%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</si>
  <si>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</si>
  <si>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</si>
  <si>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</si>
  <si>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</si>
  <si>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</si>
  <si>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</si>
  <si>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</si>
  <si>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</si>
  <si>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</si>
  <si>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</si>
  <si>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</si>
  <si>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r>
      <t>Остварен приход
ОПР</t>
    </r>
    <r>
      <rPr>
        <vertAlign val="subscript"/>
        <sz val="10"/>
        <color indexed="18"/>
        <rFont val="Arial Narrow"/>
        <family val="2"/>
      </rPr>
      <t>т</t>
    </r>
  </si>
  <si>
    <r>
      <t>Остварено
ОППР</t>
    </r>
    <r>
      <rPr>
        <vertAlign val="subscript"/>
        <sz val="10"/>
        <color indexed="18"/>
        <rFont val="Arial Narrow"/>
        <family val="2"/>
      </rPr>
      <t>т</t>
    </r>
  </si>
  <si>
    <r>
      <t>ОТ</t>
    </r>
    <r>
      <rPr>
        <vertAlign val="subscript"/>
        <sz val="10"/>
        <color indexed="18"/>
        <rFont val="Arial Narrow"/>
        <family val="2"/>
      </rPr>
      <t>т</t>
    </r>
  </si>
  <si>
    <r>
      <t>А</t>
    </r>
    <r>
      <rPr>
        <vertAlign val="subscript"/>
        <sz val="10"/>
        <color indexed="18"/>
        <rFont val="Arial Narrow"/>
        <family val="2"/>
      </rPr>
      <t>т</t>
    </r>
  </si>
  <si>
    <r>
      <rPr>
        <sz val="10"/>
        <color indexed="18"/>
        <rFont val="Arial Narrow"/>
        <family val="2"/>
      </rPr>
      <t>НПГ</t>
    </r>
    <r>
      <rPr>
        <vertAlign val="subscript"/>
        <sz val="10"/>
        <color indexed="18"/>
        <rFont val="Arial Narrow"/>
        <family val="2"/>
      </rPr>
      <t>т</t>
    </r>
  </si>
  <si>
    <r>
      <rPr>
        <sz val="10"/>
        <color indexed="18"/>
        <rFont val="Arial Narrow"/>
        <family val="2"/>
      </rPr>
      <t>ТД</t>
    </r>
    <r>
      <rPr>
        <vertAlign val="subscript"/>
        <sz val="10"/>
        <color indexed="18"/>
        <rFont val="Arial Narrow"/>
        <family val="2"/>
      </rPr>
      <t>т</t>
    </r>
  </si>
  <si>
    <r>
      <rPr>
        <sz val="10"/>
        <color indexed="18"/>
        <rFont val="Arial Narrow"/>
        <family val="2"/>
      </rPr>
      <t>НРП</t>
    </r>
    <r>
      <rPr>
        <vertAlign val="subscript"/>
        <sz val="10"/>
        <color indexed="18"/>
        <rFont val="Arial Narrow"/>
        <family val="2"/>
      </rPr>
      <t>т</t>
    </r>
  </si>
  <si>
    <r>
      <t>КЕ</t>
    </r>
    <r>
      <rPr>
        <vertAlign val="subscript"/>
        <sz val="10"/>
        <color indexed="18"/>
        <rFont val="Arial Narrow"/>
        <family val="2"/>
      </rPr>
      <t>т</t>
    </r>
  </si>
  <si>
    <r>
      <t>МОП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 xml:space="preserve"> </t>
    </r>
  </si>
  <si>
    <r>
      <t>Остварен приход (ОПР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>) (у 000 дин)</t>
    </r>
  </si>
  <si>
    <t>Трошкови коришћења сопственог система за дистрибуцију природног гаса (у 000 дин)</t>
  </si>
  <si>
    <t>Пословна добит</t>
  </si>
  <si>
    <t>Остали приходи</t>
  </si>
  <si>
    <r>
      <rPr>
        <sz val="10"/>
        <color indexed="18"/>
        <rFont val="Arial Narrow"/>
        <family val="2"/>
      </rPr>
      <t>ОП</t>
    </r>
    <r>
      <rPr>
        <vertAlign val="subscript"/>
        <sz val="10"/>
        <color indexed="18"/>
        <rFont val="Arial Narrow"/>
        <family val="2"/>
      </rPr>
      <t>т</t>
    </r>
  </si>
  <si>
    <t>Максимално одобрени приход обрачунат не узимајући у обзир пословну добит</t>
  </si>
  <si>
    <t>Приходи по основу накнађених штета</t>
  </si>
  <si>
    <t>Други приходи</t>
  </si>
  <si>
    <t>Добици од продаје средстава</t>
  </si>
  <si>
    <t>Приходи по основу наплаћених трошкова судских спорова</t>
  </si>
  <si>
    <t>Укупно (1 + 2 + 3 + 4)</t>
  </si>
  <si>
    <t>35.</t>
  </si>
  <si>
    <t>36.</t>
  </si>
  <si>
    <t>37.</t>
  </si>
  <si>
    <t>38.</t>
  </si>
  <si>
    <t>39.</t>
  </si>
  <si>
    <t>40.</t>
  </si>
  <si>
    <t>41.</t>
  </si>
  <si>
    <t>Реализовани тарифни елемент "место испоруке" мала потрошња (број места испоруке)</t>
  </si>
  <si>
    <t>Реализовани тарифни елемент "место испоруке" ванвршна потрошња К1 (број места испоруке)</t>
  </si>
  <si>
    <t>Реализовани тарифни елемент "место испоруке" равномерна потрошња К1 (број места испоруке)</t>
  </si>
  <si>
    <t>Реализовани тарифни елемент "место испоруке" неравномерна потрошња К1 (број места испоруке)</t>
  </si>
  <si>
    <t>Реализовани тарифни елемент "место испоруке" ванвршна потрошња К2 (број места испоруке)</t>
  </si>
  <si>
    <t>Реализовани тарифни елемент "место испоруке" равномерна потрошња К2 (број места испоруке)</t>
  </si>
  <si>
    <t>Реализовани тарифни елемент "место испоруке" неравномерна потрошња К2 (број места испоруке)</t>
  </si>
  <si>
    <t>Тарифа "накнада по месту испоруке" мала потрошња (у дин/место испоруке/година)</t>
  </si>
  <si>
    <t>Тарифа "накнада по месту испоруке" ванвршна потрошња К1 (у дин/место испоруке/година)</t>
  </si>
  <si>
    <t>Тарифа "накнада по месту испоруке" равномерна потрошња К1 (у дин/место испоруке/година)</t>
  </si>
  <si>
    <t>Тарифа "накнада по месту испоруке" неравномерна потрошња К1 (у дин/место испоруке/година)</t>
  </si>
  <si>
    <t>Тарифа "накнада по месту испоруке" ванвршна потрошња К2 (у дин/место испоруке/година)</t>
  </si>
  <si>
    <t>Тарифа "накнада по месту испоруке" равномерна потрошња К2 (у дин/место испоруке/година)</t>
  </si>
  <si>
    <t>Тарифа "накнада по месту испоруке" неравномерна потрошња К2 (у дин/место испоруке/година)</t>
  </si>
  <si>
    <t>1.4.</t>
  </si>
  <si>
    <t>Трошкови резервних делова</t>
  </si>
  <si>
    <t>1.5.</t>
  </si>
  <si>
    <t>Трошкови једнократног отписа алата и инвентара</t>
  </si>
  <si>
    <t>Трошкови материјала и енергије</t>
  </si>
  <si>
    <t>Трошкови накнада директору, односно члановима органа управљања и надзора</t>
  </si>
  <si>
    <t>Напомене</t>
  </si>
  <si>
    <t>Обрачунати корекциони елемент закључно са претходним регулаторним периодом</t>
  </si>
  <si>
    <t>Напомена: 1) У случају да је број обрачунских периода и динамика примењених цена другачија у односу на податке приказане у табели, неопходно је у табели извршити потребна усклађивања података. 2)Подаци о реализованим тарифним елементима у регулаторном периоду преузимају се из одговарајуће енергетско-техничке табеле Инфо-правила.</t>
  </si>
  <si>
    <t>Напомена: 1) У случају да је број обрачунских периода и динамика примењених цена другачија у односу на податке приказане у табели, неопходно је у табели извршити потребна усклађивања података  2)Подаци о реализованим тарифним елементима  преузимају се из одговарајуће енергетско-техничке табеле Инфо-правила.</t>
  </si>
  <si>
    <t>Трошкови коришћења другог дистрибутивног система (у 000 дин.)</t>
  </si>
  <si>
    <t>Трошкови коришћења дистрибутивног система (у 000 дин.)</t>
  </si>
  <si>
    <t>1.1</t>
  </si>
  <si>
    <t>1.2</t>
  </si>
  <si>
    <t>Трошкови набавке природног гаса од снабдевача који снабдева јавне снабдеваче природним гасом одређеног од стране Владе</t>
  </si>
  <si>
    <t>2.1</t>
  </si>
  <si>
    <t>2.2</t>
  </si>
  <si>
    <t>3.1</t>
  </si>
  <si>
    <t>3.2</t>
  </si>
  <si>
    <t>4.1</t>
  </si>
  <si>
    <t>4.2</t>
  </si>
  <si>
    <t>Трошкови набавке природног гаса из других извора</t>
  </si>
  <si>
    <t>Податак  се преузима из одговарајуће енергетско-техничке табеле Инфо-правила</t>
  </si>
  <si>
    <t>Напомена: У случају да је  набавка гаса извршена из више извора него што је прилазано у табели, неопходно је у табели извршити потребна усклађивања података.</t>
  </si>
  <si>
    <t>Трошкови коришћења транспортног система (у 000 дин)</t>
  </si>
  <si>
    <t>Трошкови набавке природног гаса од снабдевача на тржишту - Снабдевач 1</t>
  </si>
  <si>
    <t>Трошкови набавке природног гаса од снабдевача на тржишту - Снабдевач 2</t>
  </si>
  <si>
    <t>Табела: ГЕ-Ј-КЕ-1 КОРЕКЦИОНИ ЕЛЕМЕНТ</t>
  </si>
  <si>
    <t xml:space="preserve">Табела: ГЕ-Ј-КЕ-2 OПЕРАТИВНИ ТРОШКОВИ </t>
  </si>
  <si>
    <t xml:space="preserve">Табела: ГЕ-J-КЕ-3 ТРОШКОВИ АМОРТИЗАЦИЈЕ </t>
  </si>
  <si>
    <t>Табела: ГЕ-Ј-КЕ-4 ТРОШКОВИ НАБАВКЕ ПРИРОДНОГ ГАСА</t>
  </si>
  <si>
    <t>Табела: ГЕ-Ј-КЕ-5 ТРОШКОВИ КОРИШЋЕЊА ДИСТРИБУТИВНОГ СИСТЕМА</t>
  </si>
  <si>
    <t>Табела: ГЕ-Ј-КЕ-6 ПОСЛОВНА ДОБИТ</t>
  </si>
  <si>
    <t>Табела: ГЕ-Ј-КЕ-7 ОСТАЛИ ПРИХОДИ</t>
  </si>
  <si>
    <t>Табела: ГЕ-Ј-КЕ-8 ОСТВАРЕН ПРИХОД</t>
  </si>
  <si>
    <r>
      <t>Количина природног гаса коју је набавио јавни снабдевач (у kWh</t>
    </r>
    <r>
      <rPr>
        <sz val="10"/>
        <color indexed="18"/>
        <rFont val="Arial Narrow"/>
        <family val="2"/>
      </rPr>
      <t>)</t>
    </r>
  </si>
  <si>
    <r>
      <t>Оправдана набавна цена природног гаса (у дин/kWh</t>
    </r>
    <r>
      <rPr>
        <sz val="10"/>
        <color indexed="18"/>
        <rFont val="Arial Narrow"/>
        <family val="2"/>
      </rPr>
      <t>)</t>
    </r>
  </si>
  <si>
    <t>Количина природног гаса коју је набавио јавни снабдевач (у kWh)</t>
  </si>
  <si>
    <t>Оправдана набавна цена природног гаса (у дин/kWh)</t>
  </si>
  <si>
    <r>
      <t>Реализовани тарифни елемент "енергент" мала потрошња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</si>
  <si>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ванвршна потрошња К1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</si>
  <si>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равномерна потрошња К1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</si>
  <si>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неравномерна потрошња К1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</si>
  <si>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ванвршна потрошња К2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</si>
  <si>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равномерна потрошња К2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</si>
  <si>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неравномерна потрошња К2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</si>
  <si>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"капацитет" ванвршна потрошња К1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</si>
  <si>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равномерна потрошња К1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</si>
  <si>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неравномерна потрошња К1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</si>
  <si>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ванвршна потрошња К2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</si>
  <si>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равномерна потрошња К2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</si>
  <si>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неравномерна потрошња К2 (у kWh</t>
    </r>
    <r>
      <rPr>
        <sz val="10"/>
        <color indexed="18"/>
        <rFont val="Arial Narrow"/>
        <family val="2"/>
      </rPr>
      <t>/дан/година)</t>
    </r>
  </si>
  <si>
    <r>
      <t>Тарифа "енергент" мала потрошња (у дин/kWh</t>
    </r>
    <r>
      <rPr>
        <sz val="10"/>
        <color indexed="18"/>
        <rFont val="Arial Narrow"/>
        <family val="2"/>
      </rPr>
      <t>)</t>
    </r>
  </si>
  <si>
    <r>
      <t>Тарифа "енергент" ванвршна потрошња К1 (у дин/kWh</t>
    </r>
    <r>
      <rPr>
        <sz val="10"/>
        <color indexed="18"/>
        <rFont val="Arial Narrow"/>
        <family val="2"/>
      </rPr>
      <t>)</t>
    </r>
  </si>
  <si>
    <r>
      <t>Тарифа "енергент" равномерна потрошња К1 (у дин/kWh</t>
    </r>
    <r>
      <rPr>
        <sz val="10"/>
        <color indexed="18"/>
        <rFont val="Arial Narrow"/>
        <family val="2"/>
      </rPr>
      <t xml:space="preserve">) </t>
    </r>
  </si>
  <si>
    <r>
      <t>Тарифа "енергент" неравномерна потрошња  К1 (у дин/kWh</t>
    </r>
    <r>
      <rPr>
        <sz val="10"/>
        <color indexed="18"/>
        <rFont val="Arial Narrow"/>
        <family val="2"/>
      </rPr>
      <t>)</t>
    </r>
  </si>
  <si>
    <r>
      <t>Тарифа "енергент" ванвршна потрошња К2 (у дин/kWh</t>
    </r>
    <r>
      <rPr>
        <sz val="10"/>
        <color indexed="18"/>
        <rFont val="Arial Narrow"/>
        <family val="2"/>
      </rPr>
      <t>)</t>
    </r>
  </si>
  <si>
    <r>
      <t>Тарифа "енергент" равномерна потрошња К2 (у дин/kWh</t>
    </r>
    <r>
      <rPr>
        <sz val="10"/>
        <color indexed="18"/>
        <rFont val="Arial Narrow"/>
        <family val="2"/>
      </rPr>
      <t xml:space="preserve">) </t>
    </r>
  </si>
  <si>
    <r>
      <t>Тарифа "енергент" неравномерна потрошња  К2 (у дин/kWh</t>
    </r>
    <r>
      <rPr>
        <sz val="10"/>
        <color indexed="18"/>
        <rFont val="Arial Narrow"/>
        <family val="2"/>
      </rPr>
      <t>)</t>
    </r>
  </si>
  <si>
    <r>
      <t>Тарифа "капацитет" ванвршна потрошња К1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</si>
  <si>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равномерна потрошња К1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</si>
  <si>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неравномерна потрошња К1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</si>
  <si>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ванвршна потрошња К2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</si>
  <si>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равномерна потрошња К2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</si>
  <si>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неравномерна потрошња К2 (у дин/kWh</t>
    </r>
    <r>
      <rPr>
        <sz val="10"/>
        <color indexed="18"/>
        <rFont val="Arial Narrow"/>
        <family val="2"/>
      </rPr>
      <t>/дан/година)</t>
    </r>
  </si>
  <si>
    <t>2.9.</t>
  </si>
  <si>
    <t>2.9.1.</t>
  </si>
  <si>
    <t>2.9.2.</t>
  </si>
  <si>
    <t>2.9.3.</t>
  </si>
  <si>
    <t>2.9.4.</t>
  </si>
  <si>
    <t>2.9.5.</t>
  </si>
  <si>
    <t>Трошкови ангажовања запослених преко агенција и задруга</t>
  </si>
  <si>
    <t>Трошкови закупa</t>
  </si>
  <si>
    <t>Сви други трошкови закупа</t>
  </si>
  <si>
    <t>Трошкови осталих производних услуга</t>
  </si>
  <si>
    <t>Трошкови пореза и накнада</t>
  </si>
  <si>
    <t>Сви други трошкови пореза и накнада</t>
  </si>
  <si>
    <t>Сви други трошкови непроизводних услуга</t>
  </si>
  <si>
    <r>
      <t>Тарифа "енергент" равномерна потрошња К1 (у дин/kWh</t>
    </r>
    <r>
      <rPr>
        <sz val="10"/>
        <color indexed="18"/>
        <rFont val="Arial Narrow"/>
        <family val="2"/>
      </rPr>
      <t>)</t>
    </r>
  </si>
  <si>
    <r>
      <t>Тарифа "енергент" неравномерна потрошња К1 (у дин/kWh</t>
    </r>
    <r>
      <rPr>
        <sz val="10"/>
        <color indexed="18"/>
        <rFont val="Arial Narrow"/>
        <family val="2"/>
      </rPr>
      <t>)</t>
    </r>
  </si>
  <si>
    <r>
      <t>Тарифа "енергент" равномерна потрошња К2 (у дин/kWh</t>
    </r>
    <r>
      <rPr>
        <sz val="10"/>
        <color indexed="18"/>
        <rFont val="Arial Narrow"/>
        <family val="2"/>
      </rPr>
      <t>)</t>
    </r>
  </si>
  <si>
    <r>
      <t>Тарифа "енергент" неравномерна потрошња К2 (у дин/kWh</t>
    </r>
    <r>
      <rPr>
        <sz val="10"/>
        <color indexed="18"/>
        <rFont val="Arial Narrow"/>
        <family val="2"/>
      </rPr>
      <t>)</t>
    </r>
  </si>
  <si>
    <t>Врста података</t>
  </si>
  <si>
    <t>Година (регулаторни период или период извештавања):</t>
  </si>
  <si>
    <t>* Особа за контакт:</t>
  </si>
  <si>
    <t>Тражени подаци се уносе у ћелије обојене жутом бојом</t>
  </si>
  <si>
    <t>Јавно снабдевање природним гасом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</si>
</sst>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General_)"/>
    <numFmt numFmtId="166" formatCode="0.0%"/>
    <numFmt numFmtId="167" formatCode="#,##0.0"/>
  </numFmts>
  <fonts count="16" x14ac:knownFonts="1">
    <font>
      <sz val="10"/>
      <name val="Arial"/>
    </font>
    <font>
      <sz val="8"/>
      <name val="Arial"/>
      <family val="2"/>
    </font>
    <font>
      <sz val="12"/>
      <name val="Helv"/>
    </font>
    <font>
      <sz val="10"/>
      <name val="Arial"/>
      <family val="2"/>
    </font>
    <font>
      <sz val="10"/>
      <color indexed="18"/>
      <name val="Arial Narrow"/>
      <family val="2"/>
    </font>
    <font>
      <vertAlign val="subscript"/>
      <sz val="10"/>
      <color indexed="18"/>
      <name val="Arial Narrow"/>
      <family val="2"/>
    </font>
    <font>
      <sz val="10"/>
      <color rgb="FF000099"/>
      <name val="Arial Narrow"/>
      <family val="2"/>
    </font>
    <font>
      <vertAlign val="subscript"/>
      <sz val="10"/>
      <color rgb="FF000099"/>
      <name val="Arial Narrow"/>
      <family val="2"/>
    </font>
    <font>
      <sz val="10"/>
      <color rgb="FF000099"/>
      <name val="Arial Narrow"/>
      <family val="2"/>
      <charset val="238"/>
    </font>
    <font>
      <i/>
      <sz val="10"/>
      <color rgb="FF000099"/>
      <name val="Arial Narrow"/>
      <family val="2"/>
      <charset val="238"/>
    </font>
    <font>
      <sz val="10"/>
      <name val="Arial"/>
      <charset val="238"/>
    </font>
    <font>
      <sz val="12"/>
      <color indexed="62"/>
      <name val="Arial Narrow"/>
      <family val="2"/>
      <charset val="238"/>
    </font>
    <font>
      <sz val="12"/>
      <color indexed="18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color indexed="18"/>
      <name val="Arial Narrow"/>
      <family val="2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CB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2" fillId="0" borderId="0"/>
    <xf numFmtId="165" fontId="2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3" fontId="6" fillId="6" borderId="2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6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7" xfId="0" applyNumberFormat="1" applyFont="1" applyFill="1" applyBorder="1" applyAlignment="1">
      <alignment horizontal="right" vertical="center"/>
    </xf>
    <xf numFmtId="164" fontId="6" fillId="0" borderId="0" xfId="3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6" fillId="6" borderId="0" xfId="3" applyFont="1" applyFill="1" applyAlignment="1">
      <alignment horizontal="left" vertical="center"/>
    </xf>
    <xf numFmtId="0" fontId="6" fillId="6" borderId="0" xfId="0" applyFont="1" applyFill="1" applyAlignment="1">
      <alignment horizontal="right" vertical="center"/>
    </xf>
    <xf numFmtId="164" fontId="6" fillId="2" borderId="2" xfId="3" applyFont="1" applyFill="1" applyBorder="1" applyAlignment="1">
      <alignment horizontal="left" vertical="center" wrapText="1"/>
    </xf>
    <xf numFmtId="164" fontId="6" fillId="2" borderId="4" xfId="3" applyFont="1" applyFill="1" applyBorder="1" applyAlignment="1">
      <alignment horizontal="left" vertical="center" wrapText="1"/>
    </xf>
    <xf numFmtId="3" fontId="6" fillId="2" borderId="17" xfId="0" applyNumberFormat="1" applyFont="1" applyFill="1" applyBorder="1" applyAlignment="1">
      <alignment horizontal="right" vertical="center"/>
    </xf>
    <xf numFmtId="164" fontId="6" fillId="6" borderId="3" xfId="3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3" fontId="6" fillId="7" borderId="4" xfId="0" applyNumberFormat="1" applyFont="1" applyFill="1" applyBorder="1" applyAlignment="1">
      <alignment vertical="center"/>
    </xf>
    <xf numFmtId="3" fontId="6" fillId="6" borderId="5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4" fontId="6" fillId="7" borderId="4" xfId="0" applyNumberFormat="1" applyFont="1" applyFill="1" applyBorder="1" applyAlignment="1">
      <alignment horizontal="right" vertical="center"/>
    </xf>
    <xf numFmtId="4" fontId="6" fillId="6" borderId="5" xfId="0" applyNumberFormat="1" applyFont="1" applyFill="1" applyBorder="1" applyAlignment="1">
      <alignment vertical="center"/>
    </xf>
    <xf numFmtId="164" fontId="6" fillId="6" borderId="16" xfId="3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/>
    </xf>
    <xf numFmtId="3" fontId="6" fillId="4" borderId="18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 wrapText="1"/>
    </xf>
    <xf numFmtId="164" fontId="6" fillId="6" borderId="12" xfId="3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3" fontId="6" fillId="6" borderId="0" xfId="0" applyNumberFormat="1" applyFont="1" applyFill="1" applyAlignment="1">
      <alignment vertical="center"/>
    </xf>
    <xf numFmtId="0" fontId="6" fillId="4" borderId="7" xfId="0" applyFont="1" applyFill="1" applyBorder="1" applyAlignment="1">
      <alignment vertical="center"/>
    </xf>
    <xf numFmtId="164" fontId="6" fillId="6" borderId="0" xfId="3" applyFont="1" applyFill="1" applyAlignment="1">
      <alignment vertical="center"/>
    </xf>
    <xf numFmtId="164" fontId="6" fillId="6" borderId="6" xfId="3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 wrapText="1"/>
    </xf>
    <xf numFmtId="164" fontId="6" fillId="6" borderId="0" xfId="3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6" borderId="14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164" fontId="8" fillId="2" borderId="0" xfId="3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2" xfId="3" applyFont="1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3" fontId="8" fillId="0" borderId="7" xfId="0" applyNumberFormat="1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64" fontId="8" fillId="2" borderId="18" xfId="3" applyFont="1" applyFill="1" applyBorder="1" applyAlignment="1">
      <alignment horizontal="left" vertical="center" wrapText="1"/>
    </xf>
    <xf numFmtId="3" fontId="8" fillId="2" borderId="18" xfId="0" applyNumberFormat="1" applyFont="1" applyFill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64" fontId="6" fillId="0" borderId="0" xfId="3" applyFont="1" applyAlignment="1">
      <alignment vertical="center"/>
    </xf>
    <xf numFmtId="164" fontId="6" fillId="6" borderId="0" xfId="3" applyFont="1" applyFill="1" applyAlignment="1">
      <alignment vertical="center" wrapText="1"/>
    </xf>
    <xf numFmtId="0" fontId="6" fillId="4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3" fontId="6" fillId="5" borderId="4" xfId="3" applyNumberFormat="1" applyFont="1" applyFill="1" applyBorder="1" applyAlignment="1">
      <alignment horizontal="right" vertical="center" wrapText="1"/>
    </xf>
    <xf numFmtId="0" fontId="6" fillId="6" borderId="12" xfId="0" applyFont="1" applyFill="1" applyBorder="1" applyAlignment="1">
      <alignment horizontal="center" vertical="center"/>
    </xf>
    <xf numFmtId="164" fontId="6" fillId="6" borderId="13" xfId="3" applyFont="1" applyFill="1" applyBorder="1" applyAlignment="1">
      <alignment horizontal="left" vertical="center" wrapText="1"/>
    </xf>
    <xf numFmtId="164" fontId="6" fillId="6" borderId="4" xfId="3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center" vertical="center"/>
    </xf>
    <xf numFmtId="164" fontId="6" fillId="6" borderId="7" xfId="3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vertical="center"/>
    </xf>
    <xf numFmtId="3" fontId="6" fillId="6" borderId="19" xfId="0" applyNumberFormat="1" applyFont="1" applyFill="1" applyBorder="1" applyAlignment="1">
      <alignment horizontal="right" vertical="center"/>
    </xf>
    <xf numFmtId="165" fontId="6" fillId="6" borderId="0" xfId="4" applyFont="1" applyFill="1" applyAlignment="1">
      <alignment vertical="center"/>
    </xf>
    <xf numFmtId="3" fontId="6" fillId="6" borderId="0" xfId="4" applyNumberFormat="1" applyFont="1" applyFill="1" applyAlignment="1">
      <alignment horizontal="center" vertical="center"/>
    </xf>
    <xf numFmtId="164" fontId="6" fillId="6" borderId="9" xfId="3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vertical="center"/>
    </xf>
    <xf numFmtId="4" fontId="6" fillId="6" borderId="21" xfId="0" applyNumberFormat="1" applyFont="1" applyFill="1" applyBorder="1" applyAlignment="1">
      <alignment vertical="center"/>
    </xf>
    <xf numFmtId="3" fontId="6" fillId="7" borderId="4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/>
    </xf>
    <xf numFmtId="4" fontId="6" fillId="6" borderId="5" xfId="0" applyNumberFormat="1" applyFont="1" applyFill="1" applyBorder="1" applyAlignment="1">
      <alignment horizontal="right" vertical="center"/>
    </xf>
    <xf numFmtId="3" fontId="6" fillId="4" borderId="18" xfId="0" applyNumberFormat="1" applyFont="1" applyFill="1" applyBorder="1" applyAlignment="1">
      <alignment horizontal="right" vertical="center"/>
    </xf>
    <xf numFmtId="3" fontId="6" fillId="4" borderId="19" xfId="0" applyNumberFormat="1" applyFont="1" applyFill="1" applyBorder="1" applyAlignment="1">
      <alignment horizontal="right" vertical="center"/>
    </xf>
    <xf numFmtId="4" fontId="6" fillId="7" borderId="31" xfId="0" applyNumberFormat="1" applyFont="1" applyFill="1" applyBorder="1" applyAlignment="1">
      <alignment horizontal="right" vertical="center"/>
    </xf>
    <xf numFmtId="3" fontId="6" fillId="4" borderId="32" xfId="0" applyNumberFormat="1" applyFont="1" applyFill="1" applyBorder="1" applyAlignment="1">
      <alignment horizontal="right" vertical="center"/>
    </xf>
    <xf numFmtId="3" fontId="6" fillId="7" borderId="33" xfId="0" applyNumberFormat="1" applyFont="1" applyFill="1" applyBorder="1" applyAlignment="1">
      <alignment vertical="center"/>
    </xf>
    <xf numFmtId="3" fontId="6" fillId="0" borderId="13" xfId="0" applyNumberFormat="1" applyFont="1" applyBorder="1" applyAlignment="1">
      <alignment horizontal="right" vertical="center"/>
    </xf>
    <xf numFmtId="3" fontId="6" fillId="7" borderId="13" xfId="0" applyNumberFormat="1" applyFont="1" applyFill="1" applyBorder="1" applyAlignment="1">
      <alignment vertical="center"/>
    </xf>
    <xf numFmtId="3" fontId="6" fillId="6" borderId="34" xfId="0" applyNumberFormat="1" applyFont="1" applyFill="1" applyBorder="1" applyAlignment="1">
      <alignment vertical="center"/>
    </xf>
    <xf numFmtId="3" fontId="6" fillId="6" borderId="34" xfId="0" applyNumberFormat="1" applyFont="1" applyFill="1" applyBorder="1" applyAlignment="1">
      <alignment horizontal="right" vertical="center"/>
    </xf>
    <xf numFmtId="164" fontId="8" fillId="2" borderId="0" xfId="3" applyFont="1" applyFill="1" applyAlignment="1">
      <alignment vertical="center"/>
    </xf>
    <xf numFmtId="4" fontId="6" fillId="7" borderId="33" xfId="0" applyNumberFormat="1" applyFont="1" applyFill="1" applyBorder="1" applyAlignment="1">
      <alignment vertical="center"/>
    </xf>
    <xf numFmtId="4" fontId="6" fillId="7" borderId="35" xfId="0" applyNumberFormat="1" applyFont="1" applyFill="1" applyBorder="1" applyAlignment="1">
      <alignment vertical="center"/>
    </xf>
    <xf numFmtId="3" fontId="6" fillId="6" borderId="20" xfId="0" applyNumberFormat="1" applyFont="1" applyFill="1" applyBorder="1" applyAlignment="1">
      <alignment vertical="center"/>
    </xf>
    <xf numFmtId="164" fontId="6" fillId="6" borderId="36" xfId="3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3" fontId="6" fillId="2" borderId="38" xfId="0" applyNumberFormat="1" applyFont="1" applyFill="1" applyBorder="1" applyAlignment="1">
      <alignment horizontal="right" vertical="center" wrapText="1"/>
    </xf>
    <xf numFmtId="3" fontId="6" fillId="5" borderId="34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5" borderId="21" xfId="0" applyNumberFormat="1" applyFont="1" applyFill="1" applyBorder="1" applyAlignment="1" applyProtection="1">
      <alignment horizontal="right" vertical="center"/>
      <protection locked="0"/>
    </xf>
    <xf numFmtId="3" fontId="6" fillId="2" borderId="21" xfId="0" applyNumberFormat="1" applyFont="1" applyFill="1" applyBorder="1" applyAlignment="1">
      <alignment horizontal="right" vertical="center" wrapText="1"/>
    </xf>
    <xf numFmtId="3" fontId="6" fillId="5" borderId="21" xfId="0" applyNumberFormat="1" applyFont="1" applyFill="1" applyBorder="1" applyAlignment="1">
      <alignment horizontal="right" vertical="center" wrapText="1"/>
    </xf>
    <xf numFmtId="3" fontId="6" fillId="5" borderId="5" xfId="1" applyNumberFormat="1" applyFont="1" applyFill="1" applyBorder="1" applyAlignment="1">
      <alignment horizontal="right" vertical="center" wrapText="1"/>
    </xf>
    <xf numFmtId="3" fontId="6" fillId="5" borderId="20" xfId="1" applyNumberFormat="1" applyFont="1" applyFill="1" applyBorder="1" applyAlignment="1">
      <alignment horizontal="right" vertical="center" wrapText="1"/>
    </xf>
    <xf numFmtId="3" fontId="6" fillId="5" borderId="34" xfId="0" applyNumberFormat="1" applyFont="1" applyFill="1" applyBorder="1" applyAlignment="1" applyProtection="1">
      <alignment horizontal="right" vertical="center"/>
      <protection locked="0"/>
    </xf>
    <xf numFmtId="3" fontId="6" fillId="5" borderId="5" xfId="0" applyNumberFormat="1" applyFont="1" applyFill="1" applyBorder="1" applyAlignment="1" applyProtection="1">
      <alignment horizontal="right" vertical="center"/>
      <protection locked="0"/>
    </xf>
    <xf numFmtId="3" fontId="6" fillId="5" borderId="20" xfId="0" applyNumberFormat="1" applyFont="1" applyFill="1" applyBorder="1" applyAlignment="1" applyProtection="1">
      <alignment horizontal="right" vertical="center"/>
      <protection locked="0"/>
    </xf>
    <xf numFmtId="3" fontId="6" fillId="5" borderId="5" xfId="0" applyNumberFormat="1" applyFont="1" applyFill="1" applyBorder="1" applyAlignment="1">
      <alignment horizontal="right" vertical="center" wrapText="1"/>
    </xf>
    <xf numFmtId="3" fontId="6" fillId="2" borderId="34" xfId="0" applyNumberFormat="1" applyFont="1" applyFill="1" applyBorder="1" applyAlignment="1">
      <alignment horizontal="right" vertical="center" wrapText="1"/>
    </xf>
    <xf numFmtId="3" fontId="6" fillId="5" borderId="37" xfId="0" applyNumberFormat="1" applyFont="1" applyFill="1" applyBorder="1" applyAlignment="1" applyProtection="1">
      <alignment horizontal="right" vertical="center"/>
      <protection locked="0"/>
    </xf>
    <xf numFmtId="3" fontId="6" fillId="2" borderId="19" xfId="0" applyNumberFormat="1" applyFont="1" applyFill="1" applyBorder="1" applyAlignment="1">
      <alignment horizontal="right" vertical="center" wrapText="1"/>
    </xf>
    <xf numFmtId="164" fontId="6" fillId="2" borderId="36" xfId="3" applyFont="1" applyFill="1" applyBorder="1" applyAlignment="1">
      <alignment horizontal="center" vertical="center"/>
    </xf>
    <xf numFmtId="0" fontId="3" fillId="0" borderId="0" xfId="1"/>
    <xf numFmtId="0" fontId="6" fillId="0" borderId="0" xfId="1" applyFont="1" applyAlignment="1">
      <alignment vertical="center"/>
    </xf>
    <xf numFmtId="0" fontId="6" fillId="6" borderId="0" xfId="1" applyFont="1" applyFill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164" fontId="6" fillId="0" borderId="36" xfId="3" applyFont="1" applyBorder="1" applyAlignment="1">
      <alignment horizontal="center" vertical="center"/>
    </xf>
    <xf numFmtId="0" fontId="6" fillId="6" borderId="39" xfId="1" applyFont="1" applyFill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164" fontId="6" fillId="0" borderId="18" xfId="3" applyFont="1" applyBorder="1" applyAlignment="1">
      <alignment horizontal="left" vertical="center" wrapText="1"/>
    </xf>
    <xf numFmtId="3" fontId="6" fillId="5" borderId="19" xfId="1" applyNumberFormat="1" applyFont="1" applyFill="1" applyBorder="1" applyAlignment="1">
      <alignment horizontal="right" vertical="center"/>
    </xf>
    <xf numFmtId="164" fontId="8" fillId="2" borderId="36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10" fontId="8" fillId="3" borderId="40" xfId="0" applyNumberFormat="1" applyFont="1" applyFill="1" applyBorder="1" applyAlignment="1">
      <alignment horizontal="right" vertical="center"/>
    </xf>
    <xf numFmtId="3" fontId="8" fillId="0" borderId="39" xfId="0" applyNumberFormat="1" applyFont="1" applyBorder="1" applyAlignment="1">
      <alignment horizontal="right" vertical="center"/>
    </xf>
    <xf numFmtId="0" fontId="6" fillId="6" borderId="37" xfId="0" applyFont="1" applyFill="1" applyBorder="1" applyAlignment="1">
      <alignment horizontal="center" vertical="center" wrapText="1"/>
    </xf>
    <xf numFmtId="3" fontId="6" fillId="5" borderId="34" xfId="3" applyNumberFormat="1" applyFont="1" applyFill="1" applyBorder="1" applyAlignment="1">
      <alignment horizontal="right" vertical="center" wrapText="1"/>
    </xf>
    <xf numFmtId="3" fontId="6" fillId="5" borderId="5" xfId="3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164" fontId="6" fillId="6" borderId="29" xfId="3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3" fontId="6" fillId="4" borderId="11" xfId="0" applyNumberFormat="1" applyFont="1" applyFill="1" applyBorder="1" applyAlignment="1">
      <alignment vertical="center"/>
    </xf>
    <xf numFmtId="3" fontId="6" fillId="6" borderId="38" xfId="0" applyNumberFormat="1" applyFont="1" applyFill="1" applyBorder="1" applyAlignment="1">
      <alignment vertical="center"/>
    </xf>
    <xf numFmtId="164" fontId="6" fillId="2" borderId="42" xfId="3" applyFont="1" applyFill="1" applyBorder="1" applyAlignment="1">
      <alignment horizontal="left" vertical="center" wrapText="1"/>
    </xf>
    <xf numFmtId="4" fontId="6" fillId="7" borderId="4" xfId="0" applyNumberFormat="1" applyFont="1" applyFill="1" applyBorder="1" applyAlignment="1">
      <alignment vertical="center"/>
    </xf>
    <xf numFmtId="49" fontId="6" fillId="6" borderId="3" xfId="3" applyNumberFormat="1" applyFont="1" applyFill="1" applyBorder="1" applyAlignment="1">
      <alignment horizontal="center" vertical="center"/>
    </xf>
    <xf numFmtId="49" fontId="6" fillId="6" borderId="16" xfId="3" applyNumberFormat="1" applyFont="1" applyFill="1" applyBorder="1" applyAlignment="1">
      <alignment horizontal="center" vertical="center"/>
    </xf>
    <xf numFmtId="164" fontId="6" fillId="6" borderId="1" xfId="3" applyFont="1" applyFill="1" applyBorder="1" applyAlignment="1">
      <alignment horizontal="center" vertical="center" wrapText="1"/>
    </xf>
    <xf numFmtId="164" fontId="6" fillId="6" borderId="2" xfId="3" applyFont="1" applyFill="1" applyBorder="1" applyAlignment="1">
      <alignment horizontal="left" vertical="center" wrapText="1"/>
    </xf>
    <xf numFmtId="49" fontId="6" fillId="6" borderId="6" xfId="3" applyNumberFormat="1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vertical="center"/>
    </xf>
    <xf numFmtId="3" fontId="6" fillId="6" borderId="18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49" fontId="6" fillId="6" borderId="43" xfId="3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164" fontId="6" fillId="0" borderId="4" xfId="3" applyFont="1" applyBorder="1" applyAlignment="1">
      <alignment horizontal="left" vertical="center" wrapText="1"/>
    </xf>
    <xf numFmtId="164" fontId="6" fillId="0" borderId="7" xfId="3" applyFont="1" applyBorder="1" applyAlignment="1">
      <alignment horizontal="left" vertical="center" wrapText="1"/>
    </xf>
    <xf numFmtId="3" fontId="6" fillId="0" borderId="13" xfId="0" applyNumberFormat="1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167" fontId="6" fillId="5" borderId="19" xfId="0" applyNumberFormat="1" applyFont="1" applyFill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2" borderId="40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  <xf numFmtId="0" fontId="11" fillId="2" borderId="0" xfId="5" applyFont="1" applyFill="1" applyAlignment="1">
      <alignment vertical="center"/>
    </xf>
    <xf numFmtId="0" fontId="11" fillId="6" borderId="0" xfId="5" applyFont="1" applyFill="1" applyAlignment="1">
      <alignment vertical="center"/>
    </xf>
    <xf numFmtId="0" fontId="12" fillId="2" borderId="0" xfId="5" applyFont="1" applyFill="1" applyAlignment="1">
      <alignment vertical="center"/>
    </xf>
    <xf numFmtId="0" fontId="13" fillId="6" borderId="0" xfId="5" applyFont="1" applyFill="1" applyAlignment="1">
      <alignment vertical="center"/>
    </xf>
    <xf numFmtId="49" fontId="14" fillId="8" borderId="0" xfId="5" applyNumberFormat="1" applyFont="1" applyFill="1" applyAlignment="1" applyProtection="1">
      <alignment horizontal="left" vertical="center"/>
      <protection locked="0"/>
    </xf>
    <xf numFmtId="0" fontId="12" fillId="6" borderId="0" xfId="5" applyFont="1" applyFill="1" applyAlignment="1">
      <alignment vertical="center"/>
    </xf>
    <xf numFmtId="0" fontId="13" fillId="6" borderId="0" xfId="5" applyFont="1" applyFill="1" applyAlignment="1">
      <alignment horizontal="left" vertical="center"/>
    </xf>
    <xf numFmtId="49" fontId="12" fillId="2" borderId="0" xfId="5" applyNumberFormat="1" applyFont="1" applyFill="1" applyAlignment="1">
      <alignment vertical="center"/>
    </xf>
    <xf numFmtId="49" fontId="12" fillId="6" borderId="0" xfId="5" applyNumberFormat="1" applyFont="1" applyFill="1" applyAlignment="1">
      <alignment horizontal="left" vertical="center"/>
    </xf>
    <xf numFmtId="0" fontId="14" fillId="8" borderId="0" xfId="5" applyFont="1" applyFill="1" applyAlignment="1" applyProtection="1">
      <alignment horizontal="left" vertical="center"/>
      <protection locked="0"/>
    </xf>
    <xf numFmtId="0" fontId="12" fillId="6" borderId="0" xfId="5" applyFont="1" applyFill="1" applyAlignment="1">
      <alignment horizontal="left" vertical="center"/>
    </xf>
    <xf numFmtId="49" fontId="11" fillId="6" borderId="0" xfId="5" applyNumberFormat="1" applyFont="1" applyFill="1" applyAlignment="1">
      <alignment vertical="center"/>
    </xf>
    <xf numFmtId="0" fontId="12" fillId="8" borderId="0" xfId="5" applyFont="1" applyFill="1" applyAlignment="1" applyProtection="1">
      <alignment horizontal="left" vertical="center"/>
      <protection locked="0"/>
    </xf>
    <xf numFmtId="49" fontId="12" fillId="6" borderId="0" xfId="5" applyNumberFormat="1" applyFont="1" applyFill="1" applyAlignment="1">
      <alignment vertical="center"/>
    </xf>
    <xf numFmtId="0" fontId="15" fillId="8" borderId="0" xfId="6" applyFill="1" applyBorder="1" applyAlignment="1" applyProtection="1">
      <alignment horizontal="left" vertical="center"/>
      <protection locked="0"/>
    </xf>
    <xf numFmtId="49" fontId="12" fillId="8" borderId="0" xfId="5" applyNumberFormat="1" applyFont="1" applyFill="1" applyAlignment="1" applyProtection="1">
      <alignment horizontal="left" vertical="center"/>
      <protection locked="0"/>
    </xf>
    <xf numFmtId="0" fontId="12" fillId="6" borderId="0" xfId="5" applyFont="1" applyFill="1" applyAlignment="1">
      <alignment horizontal="center" vertical="top"/>
    </xf>
    <xf numFmtId="0" fontId="12" fillId="0" borderId="0" xfId="5" applyFont="1" applyAlignment="1">
      <alignment horizontal="left" vertical="center"/>
    </xf>
    <xf numFmtId="49" fontId="14" fillId="6" borderId="0" xfId="5" applyNumberFormat="1" applyFont="1" applyFill="1"/>
    <xf numFmtId="49" fontId="14" fillId="2" borderId="0" xfId="5" applyNumberFormat="1" applyFont="1" applyFill="1" applyAlignment="1">
      <alignment vertical="center"/>
    </xf>
    <xf numFmtId="49" fontId="12" fillId="6" borderId="0" xfId="5" applyNumberFormat="1" applyFont="1" applyFill="1" applyAlignment="1" applyProtection="1">
      <alignment horizontal="left" vertical="center"/>
      <protection locked="0"/>
    </xf>
    <xf numFmtId="0" fontId="11" fillId="0" borderId="0" xfId="5" applyFont="1" applyAlignment="1">
      <alignment vertical="center"/>
    </xf>
    <xf numFmtId="0" fontId="6" fillId="6" borderId="45" xfId="0" applyFont="1" applyFill="1" applyBorder="1" applyAlignment="1">
      <alignment horizontal="left" vertical="center"/>
    </xf>
    <xf numFmtId="3" fontId="6" fillId="6" borderId="46" xfId="0" applyNumberFormat="1" applyFont="1" applyFill="1" applyBorder="1" applyAlignment="1">
      <alignment horizontal="right" vertical="center"/>
    </xf>
    <xf numFmtId="3" fontId="6" fillId="6" borderId="42" xfId="0" applyNumberFormat="1" applyFont="1" applyFill="1" applyBorder="1" applyAlignment="1">
      <alignment horizontal="right" vertical="center"/>
    </xf>
    <xf numFmtId="3" fontId="6" fillId="6" borderId="47" xfId="0" applyNumberFormat="1" applyFont="1" applyFill="1" applyBorder="1" applyAlignment="1">
      <alignment horizontal="right" vertical="center"/>
    </xf>
    <xf numFmtId="164" fontId="6" fillId="6" borderId="44" xfId="3" applyFont="1" applyFill="1" applyBorder="1" applyAlignment="1">
      <alignment horizontal="center" vertical="center" wrapText="1"/>
    </xf>
    <xf numFmtId="164" fontId="6" fillId="6" borderId="14" xfId="3" applyFont="1" applyFill="1" applyBorder="1" applyAlignment="1">
      <alignment horizontal="center" vertical="center" wrapText="1"/>
    </xf>
    <xf numFmtId="166" fontId="6" fillId="5" borderId="46" xfId="0" applyNumberFormat="1" applyFont="1" applyFill="1" applyBorder="1" applyAlignment="1">
      <alignment horizontal="center" vertical="center"/>
    </xf>
    <xf numFmtId="166" fontId="6" fillId="5" borderId="42" xfId="0" applyNumberFormat="1" applyFont="1" applyFill="1" applyBorder="1" applyAlignment="1">
      <alignment horizontal="center" vertical="center"/>
    </xf>
    <xf numFmtId="166" fontId="6" fillId="5" borderId="47" xfId="0" applyNumberFormat="1" applyFont="1" applyFill="1" applyBorder="1" applyAlignment="1">
      <alignment horizontal="center" vertical="center"/>
    </xf>
    <xf numFmtId="3" fontId="6" fillId="2" borderId="48" xfId="0" applyNumberFormat="1" applyFont="1" applyFill="1" applyBorder="1" applyAlignment="1">
      <alignment horizontal="right" vertical="center"/>
    </xf>
    <xf numFmtId="3" fontId="6" fillId="2" borderId="49" xfId="0" applyNumberFormat="1" applyFont="1" applyFill="1" applyBorder="1" applyAlignment="1">
      <alignment horizontal="right" vertical="center"/>
    </xf>
    <xf numFmtId="3" fontId="6" fillId="2" borderId="50" xfId="0" applyNumberFormat="1" applyFont="1" applyFill="1" applyBorder="1" applyAlignment="1">
      <alignment horizontal="right" vertical="center"/>
    </xf>
    <xf numFmtId="0" fontId="6" fillId="6" borderId="51" xfId="0" applyFont="1" applyFill="1" applyBorder="1" applyAlignment="1">
      <alignment horizontal="center" vertical="center" wrapText="1"/>
    </xf>
    <xf numFmtId="0" fontId="6" fillId="6" borderId="52" xfId="0" applyFont="1" applyFill="1" applyBorder="1" applyAlignment="1">
      <alignment horizontal="center" vertical="center"/>
    </xf>
    <xf numFmtId="164" fontId="6" fillId="0" borderId="0" xfId="3" applyFont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164" fontId="6" fillId="6" borderId="56" xfId="3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5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64" fontId="6" fillId="6" borderId="58" xfId="3" applyFont="1" applyFill="1" applyBorder="1" applyAlignment="1">
      <alignment horizontal="center" vertical="center" wrapText="1"/>
    </xf>
    <xf numFmtId="164" fontId="6" fillId="6" borderId="30" xfId="3" applyFont="1" applyFill="1" applyBorder="1" applyAlignment="1">
      <alignment horizontal="center" vertical="center" wrapText="1"/>
    </xf>
    <xf numFmtId="164" fontId="6" fillId="6" borderId="44" xfId="3" applyFont="1" applyFill="1" applyBorder="1" applyAlignment="1">
      <alignment horizontal="center" vertical="center"/>
    </xf>
    <xf numFmtId="164" fontId="6" fillId="6" borderId="14" xfId="3" applyFont="1" applyFill="1" applyBorder="1" applyAlignment="1">
      <alignment horizontal="center" vertical="center"/>
    </xf>
    <xf numFmtId="164" fontId="6" fillId="0" borderId="45" xfId="3" applyFont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164" fontId="6" fillId="6" borderId="45" xfId="3" applyFont="1" applyFill="1" applyBorder="1" applyAlignment="1">
      <alignment horizontal="left" vertical="center" wrapText="1"/>
    </xf>
    <xf numFmtId="164" fontId="6" fillId="6" borderId="0" xfId="3" applyFont="1" applyFill="1" applyAlignment="1">
      <alignment horizontal="center" vertical="center"/>
    </xf>
    <xf numFmtId="164" fontId="8" fillId="2" borderId="44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164" fontId="8" fillId="2" borderId="0" xfId="3" applyFont="1" applyFill="1" applyAlignment="1">
      <alignment horizontal="center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</cellXfs>
  <cellStyles count="7">
    <cellStyle name="Hyperlink" xfId="6" builtinId="8"/>
    <cellStyle name="Normal" xfId="0" builtinId="0"/>
    <cellStyle name="Normal 2" xfId="1" xr:uid="{00000000-0005-0000-0000-000002000000}"/>
    <cellStyle name="Normal 3 2" xfId="5" xr:uid="{00000000-0005-0000-0000-000003000000}"/>
    <cellStyle name="Percent 2" xfId="2" xr:uid="{00000000-0005-0000-0000-000004000000}"/>
    <cellStyle name="Standard_A" xfId="3" xr:uid="{00000000-0005-0000-0000-000005000000}"/>
    <cellStyle name="Standard_A_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0"/>
  <sheetViews>
    <sheetView showGridLines="0" tabSelected="1" zoomScaleNormal="100" workbookViewId="0"/>
  </sheetViews>
  <sheetFormatPr defaultRowHeight="15" customHeight="1" x14ac:dyDescent="0.2"/>
  <cols>
    <col min="1" max="1" width="5.7109375" style="231" customWidth="1"/>
    <col min="2" max="2" width="55.7109375" style="231" customWidth="1"/>
    <col min="3" max="3" width="72.28515625" style="231" customWidth="1"/>
    <col min="4" max="4" width="9.140625" style="211"/>
    <col min="5" max="5" width="9.140625" style="211" customWidth="1"/>
    <col min="6" max="10" width="9.140625" style="211"/>
    <col min="11" max="256" width="9.140625" style="231"/>
    <col min="257" max="257" width="5.7109375" style="231" customWidth="1"/>
    <col min="258" max="258" width="55.7109375" style="231" customWidth="1"/>
    <col min="259" max="259" width="72.28515625" style="231" customWidth="1"/>
    <col min="260" max="260" width="9.140625" style="231"/>
    <col min="261" max="261" width="9.140625" style="231" customWidth="1"/>
    <col min="262" max="512" width="9.140625" style="231"/>
    <col min="513" max="513" width="5.7109375" style="231" customWidth="1"/>
    <col min="514" max="514" width="55.7109375" style="231" customWidth="1"/>
    <col min="515" max="515" width="72.28515625" style="231" customWidth="1"/>
    <col min="516" max="516" width="9.140625" style="231"/>
    <col min="517" max="517" width="9.140625" style="231" customWidth="1"/>
    <col min="518" max="768" width="9.140625" style="231"/>
    <col min="769" max="769" width="5.7109375" style="231" customWidth="1"/>
    <col min="770" max="770" width="55.7109375" style="231" customWidth="1"/>
    <col min="771" max="771" width="72.28515625" style="231" customWidth="1"/>
    <col min="772" max="772" width="9.140625" style="231"/>
    <col min="773" max="773" width="9.140625" style="231" customWidth="1"/>
    <col min="774" max="1024" width="9.140625" style="231"/>
    <col min="1025" max="1025" width="5.7109375" style="231" customWidth="1"/>
    <col min="1026" max="1026" width="55.7109375" style="231" customWidth="1"/>
    <col min="1027" max="1027" width="72.28515625" style="231" customWidth="1"/>
    <col min="1028" max="1028" width="9.140625" style="231"/>
    <col min="1029" max="1029" width="9.140625" style="231" customWidth="1"/>
    <col min="1030" max="1280" width="9.140625" style="231"/>
    <col min="1281" max="1281" width="5.7109375" style="231" customWidth="1"/>
    <col min="1282" max="1282" width="55.7109375" style="231" customWidth="1"/>
    <col min="1283" max="1283" width="72.28515625" style="231" customWidth="1"/>
    <col min="1284" max="1284" width="9.140625" style="231"/>
    <col min="1285" max="1285" width="9.140625" style="231" customWidth="1"/>
    <col min="1286" max="1536" width="9.140625" style="231"/>
    <col min="1537" max="1537" width="5.7109375" style="231" customWidth="1"/>
    <col min="1538" max="1538" width="55.7109375" style="231" customWidth="1"/>
    <col min="1539" max="1539" width="72.28515625" style="231" customWidth="1"/>
    <col min="1540" max="1540" width="9.140625" style="231"/>
    <col min="1541" max="1541" width="9.140625" style="231" customWidth="1"/>
    <col min="1542" max="1792" width="9.140625" style="231"/>
    <col min="1793" max="1793" width="5.7109375" style="231" customWidth="1"/>
    <col min="1794" max="1794" width="55.7109375" style="231" customWidth="1"/>
    <col min="1795" max="1795" width="72.28515625" style="231" customWidth="1"/>
    <col min="1796" max="1796" width="9.140625" style="231"/>
    <col min="1797" max="1797" width="9.140625" style="231" customWidth="1"/>
    <col min="1798" max="2048" width="9.140625" style="231"/>
    <col min="2049" max="2049" width="5.7109375" style="231" customWidth="1"/>
    <col min="2050" max="2050" width="55.7109375" style="231" customWidth="1"/>
    <col min="2051" max="2051" width="72.28515625" style="231" customWidth="1"/>
    <col min="2052" max="2052" width="9.140625" style="231"/>
    <col min="2053" max="2053" width="9.140625" style="231" customWidth="1"/>
    <col min="2054" max="2304" width="9.140625" style="231"/>
    <col min="2305" max="2305" width="5.7109375" style="231" customWidth="1"/>
    <col min="2306" max="2306" width="55.7109375" style="231" customWidth="1"/>
    <col min="2307" max="2307" width="72.28515625" style="231" customWidth="1"/>
    <col min="2308" max="2308" width="9.140625" style="231"/>
    <col min="2309" max="2309" width="9.140625" style="231" customWidth="1"/>
    <col min="2310" max="2560" width="9.140625" style="231"/>
    <col min="2561" max="2561" width="5.7109375" style="231" customWidth="1"/>
    <col min="2562" max="2562" width="55.7109375" style="231" customWidth="1"/>
    <col min="2563" max="2563" width="72.28515625" style="231" customWidth="1"/>
    <col min="2564" max="2564" width="9.140625" style="231"/>
    <col min="2565" max="2565" width="9.140625" style="231" customWidth="1"/>
    <col min="2566" max="2816" width="9.140625" style="231"/>
    <col min="2817" max="2817" width="5.7109375" style="231" customWidth="1"/>
    <col min="2818" max="2818" width="55.7109375" style="231" customWidth="1"/>
    <col min="2819" max="2819" width="72.28515625" style="231" customWidth="1"/>
    <col min="2820" max="2820" width="9.140625" style="231"/>
    <col min="2821" max="2821" width="9.140625" style="231" customWidth="1"/>
    <col min="2822" max="3072" width="9.140625" style="231"/>
    <col min="3073" max="3073" width="5.7109375" style="231" customWidth="1"/>
    <col min="3074" max="3074" width="55.7109375" style="231" customWidth="1"/>
    <col min="3075" max="3075" width="72.28515625" style="231" customWidth="1"/>
    <col min="3076" max="3076" width="9.140625" style="231"/>
    <col min="3077" max="3077" width="9.140625" style="231" customWidth="1"/>
    <col min="3078" max="3328" width="9.140625" style="231"/>
    <col min="3329" max="3329" width="5.7109375" style="231" customWidth="1"/>
    <col min="3330" max="3330" width="55.7109375" style="231" customWidth="1"/>
    <col min="3331" max="3331" width="72.28515625" style="231" customWidth="1"/>
    <col min="3332" max="3332" width="9.140625" style="231"/>
    <col min="3333" max="3333" width="9.140625" style="231" customWidth="1"/>
    <col min="3334" max="3584" width="9.140625" style="231"/>
    <col min="3585" max="3585" width="5.7109375" style="231" customWidth="1"/>
    <col min="3586" max="3586" width="55.7109375" style="231" customWidth="1"/>
    <col min="3587" max="3587" width="72.28515625" style="231" customWidth="1"/>
    <col min="3588" max="3588" width="9.140625" style="231"/>
    <col min="3589" max="3589" width="9.140625" style="231" customWidth="1"/>
    <col min="3590" max="3840" width="9.140625" style="231"/>
    <col min="3841" max="3841" width="5.7109375" style="231" customWidth="1"/>
    <col min="3842" max="3842" width="55.7109375" style="231" customWidth="1"/>
    <col min="3843" max="3843" width="72.28515625" style="231" customWidth="1"/>
    <col min="3844" max="3844" width="9.140625" style="231"/>
    <col min="3845" max="3845" width="9.140625" style="231" customWidth="1"/>
    <col min="3846" max="4096" width="9.140625" style="231"/>
    <col min="4097" max="4097" width="5.7109375" style="231" customWidth="1"/>
    <col min="4098" max="4098" width="55.7109375" style="231" customWidth="1"/>
    <col min="4099" max="4099" width="72.28515625" style="231" customWidth="1"/>
    <col min="4100" max="4100" width="9.140625" style="231"/>
    <col min="4101" max="4101" width="9.140625" style="231" customWidth="1"/>
    <col min="4102" max="4352" width="9.140625" style="231"/>
    <col min="4353" max="4353" width="5.7109375" style="231" customWidth="1"/>
    <col min="4354" max="4354" width="55.7109375" style="231" customWidth="1"/>
    <col min="4355" max="4355" width="72.28515625" style="231" customWidth="1"/>
    <col min="4356" max="4356" width="9.140625" style="231"/>
    <col min="4357" max="4357" width="9.140625" style="231" customWidth="1"/>
    <col min="4358" max="4608" width="9.140625" style="231"/>
    <col min="4609" max="4609" width="5.7109375" style="231" customWidth="1"/>
    <col min="4610" max="4610" width="55.7109375" style="231" customWidth="1"/>
    <col min="4611" max="4611" width="72.28515625" style="231" customWidth="1"/>
    <col min="4612" max="4612" width="9.140625" style="231"/>
    <col min="4613" max="4613" width="9.140625" style="231" customWidth="1"/>
    <col min="4614" max="4864" width="9.140625" style="231"/>
    <col min="4865" max="4865" width="5.7109375" style="231" customWidth="1"/>
    <col min="4866" max="4866" width="55.7109375" style="231" customWidth="1"/>
    <col min="4867" max="4867" width="72.28515625" style="231" customWidth="1"/>
    <col min="4868" max="4868" width="9.140625" style="231"/>
    <col min="4869" max="4869" width="9.140625" style="231" customWidth="1"/>
    <col min="4870" max="5120" width="9.140625" style="231"/>
    <col min="5121" max="5121" width="5.7109375" style="231" customWidth="1"/>
    <col min="5122" max="5122" width="55.7109375" style="231" customWidth="1"/>
    <col min="5123" max="5123" width="72.28515625" style="231" customWidth="1"/>
    <col min="5124" max="5124" width="9.140625" style="231"/>
    <col min="5125" max="5125" width="9.140625" style="231" customWidth="1"/>
    <col min="5126" max="5376" width="9.140625" style="231"/>
    <col min="5377" max="5377" width="5.7109375" style="231" customWidth="1"/>
    <col min="5378" max="5378" width="55.7109375" style="231" customWidth="1"/>
    <col min="5379" max="5379" width="72.28515625" style="231" customWidth="1"/>
    <col min="5380" max="5380" width="9.140625" style="231"/>
    <col min="5381" max="5381" width="9.140625" style="231" customWidth="1"/>
    <col min="5382" max="5632" width="9.140625" style="231"/>
    <col min="5633" max="5633" width="5.7109375" style="231" customWidth="1"/>
    <col min="5634" max="5634" width="55.7109375" style="231" customWidth="1"/>
    <col min="5635" max="5635" width="72.28515625" style="231" customWidth="1"/>
    <col min="5636" max="5636" width="9.140625" style="231"/>
    <col min="5637" max="5637" width="9.140625" style="231" customWidth="1"/>
    <col min="5638" max="5888" width="9.140625" style="231"/>
    <col min="5889" max="5889" width="5.7109375" style="231" customWidth="1"/>
    <col min="5890" max="5890" width="55.7109375" style="231" customWidth="1"/>
    <col min="5891" max="5891" width="72.28515625" style="231" customWidth="1"/>
    <col min="5892" max="5892" width="9.140625" style="231"/>
    <col min="5893" max="5893" width="9.140625" style="231" customWidth="1"/>
    <col min="5894" max="6144" width="9.140625" style="231"/>
    <col min="6145" max="6145" width="5.7109375" style="231" customWidth="1"/>
    <col min="6146" max="6146" width="55.7109375" style="231" customWidth="1"/>
    <col min="6147" max="6147" width="72.28515625" style="231" customWidth="1"/>
    <col min="6148" max="6148" width="9.140625" style="231"/>
    <col min="6149" max="6149" width="9.140625" style="231" customWidth="1"/>
    <col min="6150" max="6400" width="9.140625" style="231"/>
    <col min="6401" max="6401" width="5.7109375" style="231" customWidth="1"/>
    <col min="6402" max="6402" width="55.7109375" style="231" customWidth="1"/>
    <col min="6403" max="6403" width="72.28515625" style="231" customWidth="1"/>
    <col min="6404" max="6404" width="9.140625" style="231"/>
    <col min="6405" max="6405" width="9.140625" style="231" customWidth="1"/>
    <col min="6406" max="6656" width="9.140625" style="231"/>
    <col min="6657" max="6657" width="5.7109375" style="231" customWidth="1"/>
    <col min="6658" max="6658" width="55.7109375" style="231" customWidth="1"/>
    <col min="6659" max="6659" width="72.28515625" style="231" customWidth="1"/>
    <col min="6660" max="6660" width="9.140625" style="231"/>
    <col min="6661" max="6661" width="9.140625" style="231" customWidth="1"/>
    <col min="6662" max="6912" width="9.140625" style="231"/>
    <col min="6913" max="6913" width="5.7109375" style="231" customWidth="1"/>
    <col min="6914" max="6914" width="55.7109375" style="231" customWidth="1"/>
    <col min="6915" max="6915" width="72.28515625" style="231" customWidth="1"/>
    <col min="6916" max="6916" width="9.140625" style="231"/>
    <col min="6917" max="6917" width="9.140625" style="231" customWidth="1"/>
    <col min="6918" max="7168" width="9.140625" style="231"/>
    <col min="7169" max="7169" width="5.7109375" style="231" customWidth="1"/>
    <col min="7170" max="7170" width="55.7109375" style="231" customWidth="1"/>
    <col min="7171" max="7171" width="72.28515625" style="231" customWidth="1"/>
    <col min="7172" max="7172" width="9.140625" style="231"/>
    <col min="7173" max="7173" width="9.140625" style="231" customWidth="1"/>
    <col min="7174" max="7424" width="9.140625" style="231"/>
    <col min="7425" max="7425" width="5.7109375" style="231" customWidth="1"/>
    <col min="7426" max="7426" width="55.7109375" style="231" customWidth="1"/>
    <col min="7427" max="7427" width="72.28515625" style="231" customWidth="1"/>
    <col min="7428" max="7428" width="9.140625" style="231"/>
    <col min="7429" max="7429" width="9.140625" style="231" customWidth="1"/>
    <col min="7430" max="7680" width="9.140625" style="231"/>
    <col min="7681" max="7681" width="5.7109375" style="231" customWidth="1"/>
    <col min="7682" max="7682" width="55.7109375" style="231" customWidth="1"/>
    <col min="7683" max="7683" width="72.28515625" style="231" customWidth="1"/>
    <col min="7684" max="7684" width="9.140625" style="231"/>
    <col min="7685" max="7685" width="9.140625" style="231" customWidth="1"/>
    <col min="7686" max="7936" width="9.140625" style="231"/>
    <col min="7937" max="7937" width="5.7109375" style="231" customWidth="1"/>
    <col min="7938" max="7938" width="55.7109375" style="231" customWidth="1"/>
    <col min="7939" max="7939" width="72.28515625" style="231" customWidth="1"/>
    <col min="7940" max="7940" width="9.140625" style="231"/>
    <col min="7941" max="7941" width="9.140625" style="231" customWidth="1"/>
    <col min="7942" max="8192" width="9.140625" style="231"/>
    <col min="8193" max="8193" width="5.7109375" style="231" customWidth="1"/>
    <col min="8194" max="8194" width="55.7109375" style="231" customWidth="1"/>
    <col min="8195" max="8195" width="72.28515625" style="231" customWidth="1"/>
    <col min="8196" max="8196" width="9.140625" style="231"/>
    <col min="8197" max="8197" width="9.140625" style="231" customWidth="1"/>
    <col min="8198" max="8448" width="9.140625" style="231"/>
    <col min="8449" max="8449" width="5.7109375" style="231" customWidth="1"/>
    <col min="8450" max="8450" width="55.7109375" style="231" customWidth="1"/>
    <col min="8451" max="8451" width="72.28515625" style="231" customWidth="1"/>
    <col min="8452" max="8452" width="9.140625" style="231"/>
    <col min="8453" max="8453" width="9.140625" style="231" customWidth="1"/>
    <col min="8454" max="8704" width="9.140625" style="231"/>
    <col min="8705" max="8705" width="5.7109375" style="231" customWidth="1"/>
    <col min="8706" max="8706" width="55.7109375" style="231" customWidth="1"/>
    <col min="8707" max="8707" width="72.28515625" style="231" customWidth="1"/>
    <col min="8708" max="8708" width="9.140625" style="231"/>
    <col min="8709" max="8709" width="9.140625" style="231" customWidth="1"/>
    <col min="8710" max="8960" width="9.140625" style="231"/>
    <col min="8961" max="8961" width="5.7109375" style="231" customWidth="1"/>
    <col min="8962" max="8962" width="55.7109375" style="231" customWidth="1"/>
    <col min="8963" max="8963" width="72.28515625" style="231" customWidth="1"/>
    <col min="8964" max="8964" width="9.140625" style="231"/>
    <col min="8965" max="8965" width="9.140625" style="231" customWidth="1"/>
    <col min="8966" max="9216" width="9.140625" style="231"/>
    <col min="9217" max="9217" width="5.7109375" style="231" customWidth="1"/>
    <col min="9218" max="9218" width="55.7109375" style="231" customWidth="1"/>
    <col min="9219" max="9219" width="72.28515625" style="231" customWidth="1"/>
    <col min="9220" max="9220" width="9.140625" style="231"/>
    <col min="9221" max="9221" width="9.140625" style="231" customWidth="1"/>
    <col min="9222" max="9472" width="9.140625" style="231"/>
    <col min="9473" max="9473" width="5.7109375" style="231" customWidth="1"/>
    <col min="9474" max="9474" width="55.7109375" style="231" customWidth="1"/>
    <col min="9475" max="9475" width="72.28515625" style="231" customWidth="1"/>
    <col min="9476" max="9476" width="9.140625" style="231"/>
    <col min="9477" max="9477" width="9.140625" style="231" customWidth="1"/>
    <col min="9478" max="9728" width="9.140625" style="231"/>
    <col min="9729" max="9729" width="5.7109375" style="231" customWidth="1"/>
    <col min="9730" max="9730" width="55.7109375" style="231" customWidth="1"/>
    <col min="9731" max="9731" width="72.28515625" style="231" customWidth="1"/>
    <col min="9732" max="9732" width="9.140625" style="231"/>
    <col min="9733" max="9733" width="9.140625" style="231" customWidth="1"/>
    <col min="9734" max="9984" width="9.140625" style="231"/>
    <col min="9985" max="9985" width="5.7109375" style="231" customWidth="1"/>
    <col min="9986" max="9986" width="55.7109375" style="231" customWidth="1"/>
    <col min="9987" max="9987" width="72.28515625" style="231" customWidth="1"/>
    <col min="9988" max="9988" width="9.140625" style="231"/>
    <col min="9989" max="9989" width="9.140625" style="231" customWidth="1"/>
    <col min="9990" max="10240" width="9.140625" style="231"/>
    <col min="10241" max="10241" width="5.7109375" style="231" customWidth="1"/>
    <col min="10242" max="10242" width="55.7109375" style="231" customWidth="1"/>
    <col min="10243" max="10243" width="72.28515625" style="231" customWidth="1"/>
    <col min="10244" max="10244" width="9.140625" style="231"/>
    <col min="10245" max="10245" width="9.140625" style="231" customWidth="1"/>
    <col min="10246" max="10496" width="9.140625" style="231"/>
    <col min="10497" max="10497" width="5.7109375" style="231" customWidth="1"/>
    <col min="10498" max="10498" width="55.7109375" style="231" customWidth="1"/>
    <col min="10499" max="10499" width="72.28515625" style="231" customWidth="1"/>
    <col min="10500" max="10500" width="9.140625" style="231"/>
    <col min="10501" max="10501" width="9.140625" style="231" customWidth="1"/>
    <col min="10502" max="10752" width="9.140625" style="231"/>
    <col min="10753" max="10753" width="5.7109375" style="231" customWidth="1"/>
    <col min="10754" max="10754" width="55.7109375" style="231" customWidth="1"/>
    <col min="10755" max="10755" width="72.28515625" style="231" customWidth="1"/>
    <col min="10756" max="10756" width="9.140625" style="231"/>
    <col min="10757" max="10757" width="9.140625" style="231" customWidth="1"/>
    <col min="10758" max="11008" width="9.140625" style="231"/>
    <col min="11009" max="11009" width="5.7109375" style="231" customWidth="1"/>
    <col min="11010" max="11010" width="55.7109375" style="231" customWidth="1"/>
    <col min="11011" max="11011" width="72.28515625" style="231" customWidth="1"/>
    <col min="11012" max="11012" width="9.140625" style="231"/>
    <col min="11013" max="11013" width="9.140625" style="231" customWidth="1"/>
    <col min="11014" max="11264" width="9.140625" style="231"/>
    <col min="11265" max="11265" width="5.7109375" style="231" customWidth="1"/>
    <col min="11266" max="11266" width="55.7109375" style="231" customWidth="1"/>
    <col min="11267" max="11267" width="72.28515625" style="231" customWidth="1"/>
    <col min="11268" max="11268" width="9.140625" style="231"/>
    <col min="11269" max="11269" width="9.140625" style="231" customWidth="1"/>
    <col min="11270" max="11520" width="9.140625" style="231"/>
    <col min="11521" max="11521" width="5.7109375" style="231" customWidth="1"/>
    <col min="11522" max="11522" width="55.7109375" style="231" customWidth="1"/>
    <col min="11523" max="11523" width="72.28515625" style="231" customWidth="1"/>
    <col min="11524" max="11524" width="9.140625" style="231"/>
    <col min="11525" max="11525" width="9.140625" style="231" customWidth="1"/>
    <col min="11526" max="11776" width="9.140625" style="231"/>
    <col min="11777" max="11777" width="5.7109375" style="231" customWidth="1"/>
    <col min="11778" max="11778" width="55.7109375" style="231" customWidth="1"/>
    <col min="11779" max="11779" width="72.28515625" style="231" customWidth="1"/>
    <col min="11780" max="11780" width="9.140625" style="231"/>
    <col min="11781" max="11781" width="9.140625" style="231" customWidth="1"/>
    <col min="11782" max="12032" width="9.140625" style="231"/>
    <col min="12033" max="12033" width="5.7109375" style="231" customWidth="1"/>
    <col min="12034" max="12034" width="55.7109375" style="231" customWidth="1"/>
    <col min="12035" max="12035" width="72.28515625" style="231" customWidth="1"/>
    <col min="12036" max="12036" width="9.140625" style="231"/>
    <col min="12037" max="12037" width="9.140625" style="231" customWidth="1"/>
    <col min="12038" max="12288" width="9.140625" style="231"/>
    <col min="12289" max="12289" width="5.7109375" style="231" customWidth="1"/>
    <col min="12290" max="12290" width="55.7109375" style="231" customWidth="1"/>
    <col min="12291" max="12291" width="72.28515625" style="231" customWidth="1"/>
    <col min="12292" max="12292" width="9.140625" style="231"/>
    <col min="12293" max="12293" width="9.140625" style="231" customWidth="1"/>
    <col min="12294" max="12544" width="9.140625" style="231"/>
    <col min="12545" max="12545" width="5.7109375" style="231" customWidth="1"/>
    <col min="12546" max="12546" width="55.7109375" style="231" customWidth="1"/>
    <col min="12547" max="12547" width="72.28515625" style="231" customWidth="1"/>
    <col min="12548" max="12548" width="9.140625" style="231"/>
    <col min="12549" max="12549" width="9.140625" style="231" customWidth="1"/>
    <col min="12550" max="12800" width="9.140625" style="231"/>
    <col min="12801" max="12801" width="5.7109375" style="231" customWidth="1"/>
    <col min="12802" max="12802" width="55.7109375" style="231" customWidth="1"/>
    <col min="12803" max="12803" width="72.28515625" style="231" customWidth="1"/>
    <col min="12804" max="12804" width="9.140625" style="231"/>
    <col min="12805" max="12805" width="9.140625" style="231" customWidth="1"/>
    <col min="12806" max="13056" width="9.140625" style="231"/>
    <col min="13057" max="13057" width="5.7109375" style="231" customWidth="1"/>
    <col min="13058" max="13058" width="55.7109375" style="231" customWidth="1"/>
    <col min="13059" max="13059" width="72.28515625" style="231" customWidth="1"/>
    <col min="13060" max="13060" width="9.140625" style="231"/>
    <col min="13061" max="13061" width="9.140625" style="231" customWidth="1"/>
    <col min="13062" max="13312" width="9.140625" style="231"/>
    <col min="13313" max="13313" width="5.7109375" style="231" customWidth="1"/>
    <col min="13314" max="13314" width="55.7109375" style="231" customWidth="1"/>
    <col min="13315" max="13315" width="72.28515625" style="231" customWidth="1"/>
    <col min="13316" max="13316" width="9.140625" style="231"/>
    <col min="13317" max="13317" width="9.140625" style="231" customWidth="1"/>
    <col min="13318" max="13568" width="9.140625" style="231"/>
    <col min="13569" max="13569" width="5.7109375" style="231" customWidth="1"/>
    <col min="13570" max="13570" width="55.7109375" style="231" customWidth="1"/>
    <col min="13571" max="13571" width="72.28515625" style="231" customWidth="1"/>
    <col min="13572" max="13572" width="9.140625" style="231"/>
    <col min="13573" max="13573" width="9.140625" style="231" customWidth="1"/>
    <col min="13574" max="13824" width="9.140625" style="231"/>
    <col min="13825" max="13825" width="5.7109375" style="231" customWidth="1"/>
    <col min="13826" max="13826" width="55.7109375" style="231" customWidth="1"/>
    <col min="13827" max="13827" width="72.28515625" style="231" customWidth="1"/>
    <col min="13828" max="13828" width="9.140625" style="231"/>
    <col min="13829" max="13829" width="9.140625" style="231" customWidth="1"/>
    <col min="13830" max="14080" width="9.140625" style="231"/>
    <col min="14081" max="14081" width="5.7109375" style="231" customWidth="1"/>
    <col min="14082" max="14082" width="55.7109375" style="231" customWidth="1"/>
    <col min="14083" max="14083" width="72.28515625" style="231" customWidth="1"/>
    <col min="14084" max="14084" width="9.140625" style="231"/>
    <col min="14085" max="14085" width="9.140625" style="231" customWidth="1"/>
    <col min="14086" max="14336" width="9.140625" style="231"/>
    <col min="14337" max="14337" width="5.7109375" style="231" customWidth="1"/>
    <col min="14338" max="14338" width="55.7109375" style="231" customWidth="1"/>
    <col min="14339" max="14339" width="72.28515625" style="231" customWidth="1"/>
    <col min="14340" max="14340" width="9.140625" style="231"/>
    <col min="14341" max="14341" width="9.140625" style="231" customWidth="1"/>
    <col min="14342" max="14592" width="9.140625" style="231"/>
    <col min="14593" max="14593" width="5.7109375" style="231" customWidth="1"/>
    <col min="14594" max="14594" width="55.7109375" style="231" customWidth="1"/>
    <col min="14595" max="14595" width="72.28515625" style="231" customWidth="1"/>
    <col min="14596" max="14596" width="9.140625" style="231"/>
    <col min="14597" max="14597" width="9.140625" style="231" customWidth="1"/>
    <col min="14598" max="14848" width="9.140625" style="231"/>
    <col min="14849" max="14849" width="5.7109375" style="231" customWidth="1"/>
    <col min="14850" max="14850" width="55.7109375" style="231" customWidth="1"/>
    <col min="14851" max="14851" width="72.28515625" style="231" customWidth="1"/>
    <col min="14852" max="14852" width="9.140625" style="231"/>
    <col min="14853" max="14853" width="9.140625" style="231" customWidth="1"/>
    <col min="14854" max="15104" width="9.140625" style="231"/>
    <col min="15105" max="15105" width="5.7109375" style="231" customWidth="1"/>
    <col min="15106" max="15106" width="55.7109375" style="231" customWidth="1"/>
    <col min="15107" max="15107" width="72.28515625" style="231" customWidth="1"/>
    <col min="15108" max="15108" width="9.140625" style="231"/>
    <col min="15109" max="15109" width="9.140625" style="231" customWidth="1"/>
    <col min="15110" max="15360" width="9.140625" style="231"/>
    <col min="15361" max="15361" width="5.7109375" style="231" customWidth="1"/>
    <col min="15362" max="15362" width="55.7109375" style="231" customWidth="1"/>
    <col min="15363" max="15363" width="72.28515625" style="231" customWidth="1"/>
    <col min="15364" max="15364" width="9.140625" style="231"/>
    <col min="15365" max="15365" width="9.140625" style="231" customWidth="1"/>
    <col min="15366" max="15616" width="9.140625" style="231"/>
    <col min="15617" max="15617" width="5.7109375" style="231" customWidth="1"/>
    <col min="15618" max="15618" width="55.7109375" style="231" customWidth="1"/>
    <col min="15619" max="15619" width="72.28515625" style="231" customWidth="1"/>
    <col min="15620" max="15620" width="9.140625" style="231"/>
    <col min="15621" max="15621" width="9.140625" style="231" customWidth="1"/>
    <col min="15622" max="15872" width="9.140625" style="231"/>
    <col min="15873" max="15873" width="5.7109375" style="231" customWidth="1"/>
    <col min="15874" max="15874" width="55.7109375" style="231" customWidth="1"/>
    <col min="15875" max="15875" width="72.28515625" style="231" customWidth="1"/>
    <col min="15876" max="15876" width="9.140625" style="231"/>
    <col min="15877" max="15877" width="9.140625" style="231" customWidth="1"/>
    <col min="15878" max="16128" width="9.140625" style="231"/>
    <col min="16129" max="16129" width="5.7109375" style="231" customWidth="1"/>
    <col min="16130" max="16130" width="55.7109375" style="231" customWidth="1"/>
    <col min="16131" max="16131" width="72.28515625" style="231" customWidth="1"/>
    <col min="16132" max="16132" width="9.140625" style="231"/>
    <col min="16133" max="16133" width="9.140625" style="231" customWidth="1"/>
    <col min="16134" max="16384" width="9.140625" style="231"/>
  </cols>
  <sheetData>
    <row r="1" spans="2:10" s="210" customFormat="1" ht="15" customHeight="1" x14ac:dyDescent="0.2">
      <c r="D1" s="211"/>
      <c r="E1" s="211"/>
      <c r="F1" s="211"/>
      <c r="G1" s="211"/>
      <c r="H1" s="211"/>
      <c r="I1" s="211"/>
      <c r="J1" s="211"/>
    </row>
    <row r="2" spans="2:10" s="210" customFormat="1" ht="15" customHeight="1" x14ac:dyDescent="0.2">
      <c r="B2" s="212" t="s">
        <v>72</v>
      </c>
      <c r="D2" s="211"/>
      <c r="F2" s="211"/>
      <c r="G2" s="211"/>
      <c r="H2" s="211"/>
      <c r="I2" s="211"/>
      <c r="J2" s="211"/>
    </row>
    <row r="3" spans="2:10" s="210" customFormat="1" ht="15" customHeight="1" x14ac:dyDescent="0.2">
      <c r="D3" s="211"/>
      <c r="E3" s="213"/>
      <c r="F3" s="211"/>
      <c r="G3" s="211"/>
      <c r="H3" s="211"/>
      <c r="I3" s="211"/>
      <c r="J3" s="211"/>
    </row>
    <row r="4" spans="2:10" s="210" customFormat="1" ht="15" customHeight="1" x14ac:dyDescent="0.2">
      <c r="B4" s="210" t="s">
        <v>299</v>
      </c>
      <c r="C4" s="214"/>
      <c r="D4" s="211"/>
      <c r="E4" s="213"/>
      <c r="F4" s="211"/>
      <c r="G4" s="211"/>
      <c r="H4" s="211"/>
      <c r="I4" s="211"/>
      <c r="J4" s="211"/>
    </row>
    <row r="5" spans="2:10" s="210" customFormat="1" ht="15" customHeight="1" x14ac:dyDescent="0.2">
      <c r="D5" s="211"/>
      <c r="E5" s="213"/>
      <c r="F5" s="211"/>
      <c r="G5" s="211"/>
      <c r="H5" s="211"/>
      <c r="I5" s="211"/>
      <c r="J5" s="211"/>
    </row>
    <row r="6" spans="2:10" s="210" customFormat="1" ht="15" customHeight="1" x14ac:dyDescent="0.2">
      <c r="B6" s="212" t="s">
        <v>24</v>
      </c>
      <c r="C6" s="214" t="s">
        <v>303</v>
      </c>
      <c r="D6" s="215"/>
      <c r="E6" s="213"/>
      <c r="F6" s="215"/>
      <c r="G6" s="215"/>
      <c r="H6" s="215"/>
      <c r="I6" s="215"/>
      <c r="J6" s="211"/>
    </row>
    <row r="7" spans="2:10" s="210" customFormat="1" ht="15" customHeight="1" x14ac:dyDescent="0.2">
      <c r="B7" s="212"/>
      <c r="C7" s="212"/>
      <c r="D7" s="215"/>
      <c r="E7" s="216"/>
      <c r="F7" s="215"/>
      <c r="G7" s="215"/>
      <c r="H7" s="215"/>
      <c r="I7" s="215"/>
      <c r="J7" s="211"/>
    </row>
    <row r="8" spans="2:10" s="210" customFormat="1" ht="15" customHeight="1" x14ac:dyDescent="0.2">
      <c r="B8" s="217" t="s">
        <v>56</v>
      </c>
      <c r="C8" s="214"/>
      <c r="D8" s="218"/>
      <c r="E8" s="216"/>
      <c r="F8" s="218"/>
      <c r="G8" s="215"/>
      <c r="H8" s="215"/>
      <c r="I8" s="215"/>
      <c r="J8" s="211"/>
    </row>
    <row r="9" spans="2:10" s="210" customFormat="1" ht="15" customHeight="1" x14ac:dyDescent="0.2">
      <c r="B9" s="212" t="s">
        <v>57</v>
      </c>
      <c r="C9" s="219"/>
      <c r="D9" s="220"/>
      <c r="E9" s="216"/>
      <c r="F9" s="220"/>
      <c r="G9" s="215"/>
      <c r="H9" s="215"/>
      <c r="I9" s="215"/>
      <c r="J9" s="211"/>
    </row>
    <row r="10" spans="2:10" s="210" customFormat="1" ht="15" customHeight="1" x14ac:dyDescent="0.2">
      <c r="B10" s="212"/>
      <c r="C10" s="220"/>
      <c r="D10" s="220"/>
      <c r="E10" s="216"/>
      <c r="F10" s="220"/>
      <c r="G10" s="215"/>
      <c r="H10" s="215"/>
      <c r="I10" s="215"/>
      <c r="J10" s="211"/>
    </row>
    <row r="11" spans="2:10" s="221" customFormat="1" ht="15" customHeight="1" x14ac:dyDescent="0.2">
      <c r="B11" s="217" t="s">
        <v>300</v>
      </c>
      <c r="C11" s="222"/>
      <c r="D11" s="218"/>
      <c r="E11" s="216"/>
      <c r="F11" s="218"/>
      <c r="G11" s="223"/>
      <c r="H11" s="223"/>
      <c r="I11" s="223"/>
    </row>
    <row r="12" spans="2:10" s="210" customFormat="1" ht="15" customHeight="1" x14ac:dyDescent="0.2">
      <c r="B12" s="212"/>
      <c r="C12" s="220"/>
      <c r="D12" s="220"/>
      <c r="E12" s="216"/>
      <c r="F12" s="220"/>
      <c r="G12" s="215"/>
      <c r="H12" s="215"/>
      <c r="I12" s="215"/>
      <c r="J12" s="211"/>
    </row>
    <row r="13" spans="2:10" s="210" customFormat="1" ht="15" customHeight="1" x14ac:dyDescent="0.2">
      <c r="B13" s="212" t="s">
        <v>25</v>
      </c>
      <c r="C13" s="220"/>
      <c r="D13" s="220"/>
      <c r="E13" s="216"/>
      <c r="F13" s="220"/>
      <c r="G13" s="215"/>
      <c r="H13" s="215"/>
      <c r="I13" s="215"/>
      <c r="J13" s="211"/>
    </row>
    <row r="14" spans="2:10" s="210" customFormat="1" ht="15" customHeight="1" x14ac:dyDescent="0.2">
      <c r="B14" s="212" t="s">
        <v>301</v>
      </c>
      <c r="C14" s="222"/>
      <c r="D14" s="220"/>
      <c r="E14" s="216"/>
      <c r="F14" s="220"/>
      <c r="G14" s="215"/>
      <c r="H14" s="215"/>
      <c r="I14" s="215"/>
      <c r="J14" s="211"/>
    </row>
    <row r="15" spans="2:10" s="210" customFormat="1" ht="15" customHeight="1" x14ac:dyDescent="0.2">
      <c r="B15" s="212" t="s">
        <v>1</v>
      </c>
      <c r="C15" s="222"/>
      <c r="D15" s="220"/>
      <c r="E15" s="216"/>
      <c r="F15" s="220"/>
      <c r="G15" s="215"/>
      <c r="H15" s="215"/>
      <c r="I15" s="215"/>
      <c r="J15" s="211"/>
    </row>
    <row r="16" spans="2:10" s="210" customFormat="1" ht="15" customHeight="1" x14ac:dyDescent="0.2">
      <c r="B16" s="212" t="s">
        <v>23</v>
      </c>
      <c r="C16" s="224"/>
      <c r="D16" s="220"/>
      <c r="E16" s="216"/>
      <c r="F16" s="220"/>
      <c r="G16" s="215"/>
      <c r="H16" s="215"/>
      <c r="I16" s="215"/>
      <c r="J16" s="211"/>
    </row>
    <row r="17" spans="2:10" s="210" customFormat="1" ht="15" customHeight="1" x14ac:dyDescent="0.2">
      <c r="B17" s="212"/>
      <c r="C17" s="220"/>
      <c r="D17" s="220"/>
      <c r="E17" s="216"/>
      <c r="F17" s="220"/>
      <c r="G17" s="215"/>
      <c r="H17" s="215"/>
      <c r="I17" s="215"/>
      <c r="J17" s="211"/>
    </row>
    <row r="18" spans="2:10" s="210" customFormat="1" ht="15" customHeight="1" x14ac:dyDescent="0.2">
      <c r="B18" s="212" t="s">
        <v>59</v>
      </c>
      <c r="C18" s="225"/>
      <c r="D18" s="220"/>
      <c r="E18" s="216"/>
      <c r="F18" s="220"/>
      <c r="G18" s="215"/>
      <c r="H18" s="226"/>
      <c r="I18" s="215"/>
      <c r="J18" s="211"/>
    </row>
    <row r="19" spans="2:10" s="210" customFormat="1" ht="15" customHeight="1" x14ac:dyDescent="0.2">
      <c r="B19" s="212"/>
      <c r="C19" s="227"/>
      <c r="D19" s="220"/>
      <c r="E19" s="216"/>
      <c r="F19" s="220"/>
      <c r="G19" s="215"/>
      <c r="H19" s="215"/>
      <c r="I19" s="215"/>
      <c r="J19" s="211"/>
    </row>
    <row r="20" spans="2:10" s="228" customFormat="1" ht="15" customHeight="1" x14ac:dyDescent="0.25">
      <c r="B20" s="229" t="s">
        <v>58</v>
      </c>
      <c r="E20" s="216"/>
    </row>
    <row r="21" spans="2:10" s="228" customFormat="1" ht="15" customHeight="1" x14ac:dyDescent="0.25">
      <c r="B21" s="225" t="s">
        <v>302</v>
      </c>
      <c r="C21" s="230"/>
      <c r="E21" s="216"/>
    </row>
    <row r="22" spans="2:10" s="210" customFormat="1" ht="15.75" x14ac:dyDescent="0.2">
      <c r="D22" s="211"/>
      <c r="E22" s="211"/>
      <c r="F22" s="211"/>
      <c r="G22" s="211"/>
      <c r="H22" s="211"/>
      <c r="I22" s="211"/>
      <c r="J22" s="211"/>
    </row>
    <row r="23" spans="2:10" s="210" customFormat="1" ht="15.75" x14ac:dyDescent="0.2">
      <c r="D23" s="211"/>
      <c r="E23" s="211"/>
      <c r="F23" s="211"/>
      <c r="G23" s="211"/>
      <c r="H23" s="211"/>
      <c r="I23" s="211"/>
      <c r="J23" s="211"/>
    </row>
    <row r="24" spans="2:10" s="210" customFormat="1" ht="15.75" x14ac:dyDescent="0.2">
      <c r="D24" s="211"/>
      <c r="E24" s="211"/>
      <c r="F24" s="211"/>
      <c r="G24" s="211"/>
      <c r="H24" s="211"/>
      <c r="I24" s="211"/>
      <c r="J24" s="211"/>
    </row>
    <row r="25" spans="2:10" s="210" customFormat="1" ht="15.75" x14ac:dyDescent="0.2">
      <c r="D25" s="211"/>
      <c r="E25" s="211"/>
      <c r="F25" s="211"/>
      <c r="G25" s="211"/>
      <c r="H25" s="211"/>
      <c r="I25" s="211"/>
      <c r="J25" s="211"/>
    </row>
    <row r="26" spans="2:10" s="210" customFormat="1" ht="15.75" x14ac:dyDescent="0.2">
      <c r="D26" s="211"/>
      <c r="E26" s="211"/>
      <c r="F26" s="211"/>
      <c r="G26" s="211"/>
      <c r="H26" s="211"/>
      <c r="I26" s="211"/>
      <c r="J26" s="211"/>
    </row>
    <row r="27" spans="2:10" s="210" customFormat="1" ht="15.75" x14ac:dyDescent="0.2">
      <c r="D27" s="211"/>
      <c r="E27" s="211"/>
      <c r="F27" s="211"/>
      <c r="G27" s="211"/>
      <c r="H27" s="211"/>
      <c r="I27" s="211"/>
      <c r="J27" s="211"/>
    </row>
    <row r="28" spans="2:10" s="210" customFormat="1" ht="15.75" x14ac:dyDescent="0.2">
      <c r="D28" s="211"/>
      <c r="E28" s="211"/>
      <c r="F28" s="211"/>
      <c r="G28" s="211"/>
      <c r="H28" s="211"/>
      <c r="I28" s="211"/>
      <c r="J28" s="211"/>
    </row>
    <row r="29" spans="2:10" s="210" customFormat="1" ht="15.75" x14ac:dyDescent="0.2">
      <c r="D29" s="211"/>
      <c r="E29" s="211"/>
      <c r="F29" s="211"/>
      <c r="G29" s="211"/>
      <c r="H29" s="211"/>
      <c r="I29" s="211"/>
      <c r="J29" s="211"/>
    </row>
    <row r="30" spans="2:10" s="210" customFormat="1" ht="15.75" x14ac:dyDescent="0.2">
      <c r="D30" s="211"/>
      <c r="E30" s="211"/>
      <c r="F30" s="211"/>
      <c r="G30" s="211"/>
      <c r="H30" s="211"/>
      <c r="I30" s="211"/>
      <c r="J30" s="211"/>
    </row>
    <row r="31" spans="2:10" s="210" customFormat="1" ht="15.75" x14ac:dyDescent="0.2">
      <c r="D31" s="211"/>
      <c r="E31" s="211"/>
      <c r="F31" s="211"/>
      <c r="G31" s="211"/>
      <c r="H31" s="211"/>
      <c r="I31" s="211"/>
      <c r="J31" s="211"/>
    </row>
    <row r="32" spans="2:10" s="210" customFormat="1" ht="15.75" x14ac:dyDescent="0.2">
      <c r="D32" s="211"/>
      <c r="E32" s="211"/>
      <c r="F32" s="211"/>
      <c r="G32" s="211"/>
      <c r="H32" s="211"/>
      <c r="I32" s="211"/>
      <c r="J32" s="211"/>
    </row>
    <row r="33" spans="4:10" s="210" customFormat="1" ht="15.75" x14ac:dyDescent="0.2">
      <c r="D33" s="211"/>
      <c r="E33" s="211"/>
      <c r="F33" s="211"/>
      <c r="G33" s="211"/>
      <c r="H33" s="211"/>
      <c r="I33" s="211"/>
      <c r="J33" s="211"/>
    </row>
    <row r="34" spans="4:10" s="210" customFormat="1" ht="15.75" x14ac:dyDescent="0.2">
      <c r="D34" s="211"/>
      <c r="E34" s="211"/>
      <c r="F34" s="211"/>
      <c r="G34" s="211"/>
      <c r="H34" s="211"/>
      <c r="I34" s="211"/>
      <c r="J34" s="211"/>
    </row>
    <row r="35" spans="4:10" s="210" customFormat="1" ht="15.75" x14ac:dyDescent="0.2">
      <c r="D35" s="211"/>
      <c r="E35" s="211"/>
      <c r="F35" s="211"/>
      <c r="G35" s="211"/>
      <c r="H35" s="211"/>
      <c r="I35" s="211"/>
      <c r="J35" s="211"/>
    </row>
    <row r="36" spans="4:10" s="210" customFormat="1" ht="15.75" x14ac:dyDescent="0.2">
      <c r="D36" s="211"/>
      <c r="E36" s="211"/>
      <c r="F36" s="211"/>
      <c r="G36" s="211"/>
      <c r="H36" s="211"/>
      <c r="I36" s="211"/>
      <c r="J36" s="211"/>
    </row>
    <row r="37" spans="4:10" s="210" customFormat="1" ht="15.75" x14ac:dyDescent="0.2">
      <c r="D37" s="211"/>
      <c r="E37" s="211"/>
      <c r="F37" s="211"/>
      <c r="G37" s="211"/>
      <c r="H37" s="211"/>
      <c r="I37" s="211"/>
      <c r="J37" s="211"/>
    </row>
    <row r="38" spans="4:10" s="210" customFormat="1" ht="15.75" x14ac:dyDescent="0.2">
      <c r="D38" s="211"/>
      <c r="E38" s="211"/>
      <c r="F38" s="211"/>
      <c r="G38" s="211"/>
      <c r="H38" s="211"/>
      <c r="I38" s="211"/>
      <c r="J38" s="211"/>
    </row>
    <row r="39" spans="4:10" s="210" customFormat="1" ht="15.75" x14ac:dyDescent="0.2">
      <c r="D39" s="211"/>
      <c r="E39" s="211"/>
      <c r="F39" s="211"/>
      <c r="G39" s="211"/>
      <c r="H39" s="211"/>
      <c r="I39" s="211"/>
      <c r="J39" s="211"/>
    </row>
    <row r="40" spans="4:10" s="210" customFormat="1" ht="15.75" x14ac:dyDescent="0.2">
      <c r="D40" s="211"/>
      <c r="E40" s="211"/>
      <c r="F40" s="211"/>
      <c r="G40" s="211"/>
      <c r="H40" s="211"/>
      <c r="I40" s="211"/>
      <c r="J40" s="211"/>
    </row>
    <row r="41" spans="4:10" s="210" customFormat="1" ht="15.75" x14ac:dyDescent="0.2">
      <c r="D41" s="211"/>
      <c r="E41" s="211"/>
      <c r="F41" s="211"/>
      <c r="G41" s="211"/>
      <c r="H41" s="211"/>
      <c r="I41" s="211"/>
      <c r="J41" s="211"/>
    </row>
    <row r="42" spans="4:10" s="210" customFormat="1" ht="15.75" x14ac:dyDescent="0.2">
      <c r="D42" s="211"/>
      <c r="E42" s="211"/>
      <c r="F42" s="211"/>
      <c r="G42" s="211"/>
      <c r="H42" s="211"/>
      <c r="I42" s="211"/>
      <c r="J42" s="211"/>
    </row>
    <row r="43" spans="4:10" s="210" customFormat="1" ht="15.75" x14ac:dyDescent="0.2">
      <c r="D43" s="211"/>
      <c r="E43" s="211"/>
      <c r="F43" s="211"/>
      <c r="G43" s="211"/>
      <c r="H43" s="211"/>
      <c r="I43" s="211"/>
      <c r="J43" s="211"/>
    </row>
    <row r="44" spans="4:10" s="210" customFormat="1" ht="15.75" x14ac:dyDescent="0.2">
      <c r="D44" s="211"/>
      <c r="E44" s="211"/>
      <c r="F44" s="211"/>
      <c r="G44" s="211"/>
      <c r="H44" s="211"/>
      <c r="I44" s="211"/>
      <c r="J44" s="211"/>
    </row>
    <row r="45" spans="4:10" s="210" customFormat="1" ht="15.75" x14ac:dyDescent="0.2">
      <c r="D45" s="211"/>
      <c r="E45" s="211"/>
      <c r="F45" s="211"/>
      <c r="G45" s="211"/>
      <c r="H45" s="211"/>
      <c r="I45" s="211"/>
      <c r="J45" s="211"/>
    </row>
    <row r="46" spans="4:10" s="210" customFormat="1" ht="15.75" x14ac:dyDescent="0.2">
      <c r="D46" s="211"/>
      <c r="E46" s="211"/>
      <c r="F46" s="211"/>
      <c r="G46" s="211"/>
      <c r="H46" s="211"/>
      <c r="I46" s="211"/>
      <c r="J46" s="211"/>
    </row>
    <row r="47" spans="4:10" s="210" customFormat="1" ht="15.75" x14ac:dyDescent="0.2">
      <c r="D47" s="211"/>
      <c r="E47" s="211"/>
      <c r="F47" s="211"/>
      <c r="G47" s="211"/>
      <c r="H47" s="211"/>
      <c r="I47" s="211"/>
      <c r="J47" s="211"/>
    </row>
    <row r="48" spans="4:10" s="210" customFormat="1" ht="15.75" x14ac:dyDescent="0.2">
      <c r="D48" s="211"/>
      <c r="E48" s="211"/>
      <c r="F48" s="211"/>
      <c r="G48" s="211"/>
      <c r="H48" s="211"/>
      <c r="I48" s="211"/>
      <c r="J48" s="211"/>
    </row>
    <row r="49" spans="4:10" s="210" customFormat="1" ht="15.75" x14ac:dyDescent="0.2">
      <c r="D49" s="211"/>
      <c r="E49" s="211"/>
      <c r="F49" s="211"/>
      <c r="G49" s="211"/>
      <c r="H49" s="211"/>
      <c r="I49" s="211"/>
      <c r="J49" s="211"/>
    </row>
    <row r="50" spans="4:10" s="210" customFormat="1" ht="15.75" x14ac:dyDescent="0.2">
      <c r="D50" s="211"/>
      <c r="E50" s="211"/>
      <c r="F50" s="211"/>
      <c r="G50" s="211"/>
      <c r="H50" s="211"/>
      <c r="I50" s="211"/>
      <c r="J50" s="211"/>
    </row>
    <row r="51" spans="4:10" s="210" customFormat="1" ht="15.75" x14ac:dyDescent="0.2">
      <c r="D51" s="211"/>
      <c r="E51" s="211"/>
      <c r="F51" s="211"/>
      <c r="G51" s="211"/>
      <c r="H51" s="211"/>
      <c r="I51" s="211"/>
      <c r="J51" s="211"/>
    </row>
    <row r="52" spans="4:10" s="210" customFormat="1" ht="15.75" x14ac:dyDescent="0.2">
      <c r="D52" s="211"/>
      <c r="E52" s="211"/>
      <c r="F52" s="211"/>
      <c r="G52" s="211"/>
      <c r="H52" s="211"/>
      <c r="I52" s="211"/>
      <c r="J52" s="211"/>
    </row>
    <row r="53" spans="4:10" s="210" customFormat="1" ht="15.75" x14ac:dyDescent="0.2">
      <c r="D53" s="211"/>
      <c r="E53" s="211"/>
      <c r="F53" s="211"/>
      <c r="G53" s="211"/>
      <c r="H53" s="211"/>
      <c r="I53" s="211"/>
      <c r="J53" s="211"/>
    </row>
    <row r="54" spans="4:10" s="210" customFormat="1" ht="15.75" x14ac:dyDescent="0.2">
      <c r="D54" s="211"/>
      <c r="E54" s="211"/>
      <c r="F54" s="211"/>
      <c r="G54" s="211"/>
      <c r="H54" s="211"/>
      <c r="I54" s="211"/>
      <c r="J54" s="211"/>
    </row>
    <row r="55" spans="4:10" s="210" customFormat="1" ht="15.75" x14ac:dyDescent="0.2">
      <c r="D55" s="211"/>
      <c r="E55" s="211"/>
      <c r="F55" s="211"/>
      <c r="G55" s="211"/>
      <c r="H55" s="211"/>
      <c r="I55" s="211"/>
      <c r="J55" s="211"/>
    </row>
    <row r="56" spans="4:10" s="210" customFormat="1" ht="15.75" x14ac:dyDescent="0.2">
      <c r="D56" s="211"/>
      <c r="E56" s="211"/>
      <c r="F56" s="211"/>
      <c r="G56" s="211"/>
      <c r="H56" s="211"/>
      <c r="I56" s="211"/>
      <c r="J56" s="211"/>
    </row>
    <row r="57" spans="4:10" s="210" customFormat="1" ht="15.75" x14ac:dyDescent="0.2">
      <c r="D57" s="211"/>
      <c r="E57" s="211"/>
      <c r="F57" s="211"/>
      <c r="G57" s="211"/>
      <c r="H57" s="211"/>
      <c r="I57" s="211"/>
      <c r="J57" s="211"/>
    </row>
    <row r="58" spans="4:10" s="210" customFormat="1" ht="15.75" x14ac:dyDescent="0.2">
      <c r="D58" s="211"/>
      <c r="E58" s="211"/>
      <c r="F58" s="211"/>
      <c r="G58" s="211"/>
      <c r="H58" s="211"/>
      <c r="I58" s="211"/>
      <c r="J58" s="211"/>
    </row>
    <row r="59" spans="4:10" s="210" customFormat="1" ht="15.75" x14ac:dyDescent="0.2">
      <c r="D59" s="211"/>
      <c r="E59" s="211"/>
      <c r="F59" s="211"/>
      <c r="G59" s="211"/>
      <c r="H59" s="211"/>
      <c r="I59" s="211"/>
      <c r="J59" s="211"/>
    </row>
    <row r="60" spans="4:10" s="210" customFormat="1" ht="15.75" x14ac:dyDescent="0.2">
      <c r="D60" s="211"/>
      <c r="E60" s="211"/>
      <c r="F60" s="211"/>
      <c r="G60" s="211"/>
      <c r="H60" s="211"/>
      <c r="I60" s="211"/>
      <c r="J60" s="211"/>
    </row>
    <row r="61" spans="4:10" s="210" customFormat="1" ht="15.75" x14ac:dyDescent="0.2">
      <c r="D61" s="211"/>
      <c r="E61" s="211"/>
      <c r="F61" s="211"/>
      <c r="G61" s="211"/>
      <c r="H61" s="211"/>
      <c r="I61" s="211"/>
      <c r="J61" s="211"/>
    </row>
    <row r="62" spans="4:10" s="210" customFormat="1" ht="15.75" x14ac:dyDescent="0.2">
      <c r="D62" s="211"/>
      <c r="E62" s="211"/>
      <c r="F62" s="211"/>
      <c r="G62" s="211"/>
      <c r="H62" s="211"/>
      <c r="I62" s="211"/>
      <c r="J62" s="211"/>
    </row>
    <row r="63" spans="4:10" s="210" customFormat="1" ht="15.75" x14ac:dyDescent="0.2">
      <c r="D63" s="211"/>
      <c r="E63" s="211"/>
      <c r="F63" s="211"/>
      <c r="G63" s="211"/>
      <c r="H63" s="211"/>
      <c r="I63" s="211"/>
      <c r="J63" s="211"/>
    </row>
    <row r="64" spans="4:10" s="210" customFormat="1" ht="15.75" x14ac:dyDescent="0.2">
      <c r="D64" s="211"/>
      <c r="E64" s="211"/>
      <c r="F64" s="211"/>
      <c r="G64" s="211"/>
      <c r="H64" s="211"/>
      <c r="I64" s="211"/>
      <c r="J64" s="211"/>
    </row>
    <row r="65" spans="4:10" s="210" customFormat="1" ht="15.75" x14ac:dyDescent="0.2">
      <c r="D65" s="211"/>
      <c r="E65" s="211"/>
      <c r="F65" s="211"/>
      <c r="G65" s="211"/>
      <c r="H65" s="211"/>
      <c r="I65" s="211"/>
      <c r="J65" s="211"/>
    </row>
    <row r="66" spans="4:10" s="210" customFormat="1" ht="15.75" x14ac:dyDescent="0.2">
      <c r="D66" s="211"/>
      <c r="E66" s="211"/>
      <c r="F66" s="211"/>
      <c r="G66" s="211"/>
      <c r="H66" s="211"/>
      <c r="I66" s="211"/>
      <c r="J66" s="211"/>
    </row>
    <row r="67" spans="4:10" s="210" customFormat="1" ht="15.75" x14ac:dyDescent="0.2">
      <c r="D67" s="211"/>
      <c r="E67" s="211"/>
      <c r="F67" s="211"/>
      <c r="G67" s="211"/>
      <c r="H67" s="211"/>
      <c r="I67" s="211"/>
      <c r="J67" s="211"/>
    </row>
    <row r="68" spans="4:10" s="210" customFormat="1" ht="15.75" x14ac:dyDescent="0.2">
      <c r="D68" s="211"/>
      <c r="E68" s="211"/>
      <c r="F68" s="211"/>
      <c r="G68" s="211"/>
      <c r="H68" s="211"/>
      <c r="I68" s="211"/>
      <c r="J68" s="211"/>
    </row>
    <row r="69" spans="4:10" s="210" customFormat="1" ht="15.75" x14ac:dyDescent="0.2">
      <c r="D69" s="211"/>
      <c r="E69" s="211"/>
      <c r="F69" s="211"/>
      <c r="G69" s="211"/>
      <c r="H69" s="211"/>
      <c r="I69" s="211"/>
      <c r="J69" s="211"/>
    </row>
    <row r="70" spans="4:10" s="210" customFormat="1" ht="15.75" x14ac:dyDescent="0.2">
      <c r="D70" s="211"/>
      <c r="E70" s="211"/>
      <c r="F70" s="211"/>
      <c r="G70" s="211"/>
      <c r="H70" s="211"/>
      <c r="I70" s="211"/>
      <c r="J70" s="211"/>
    </row>
    <row r="71" spans="4:10" s="210" customFormat="1" ht="15.75" x14ac:dyDescent="0.2">
      <c r="D71" s="211"/>
      <c r="E71" s="211"/>
      <c r="F71" s="211"/>
      <c r="G71" s="211"/>
      <c r="H71" s="211"/>
      <c r="I71" s="211"/>
      <c r="J71" s="211"/>
    </row>
    <row r="72" spans="4:10" s="210" customFormat="1" ht="15.75" x14ac:dyDescent="0.2">
      <c r="D72" s="211"/>
      <c r="E72" s="211"/>
      <c r="F72" s="211"/>
      <c r="G72" s="211"/>
      <c r="H72" s="211"/>
      <c r="I72" s="211"/>
      <c r="J72" s="211"/>
    </row>
    <row r="73" spans="4:10" s="210" customFormat="1" ht="15.75" x14ac:dyDescent="0.2">
      <c r="D73" s="211"/>
      <c r="E73" s="211"/>
      <c r="F73" s="211"/>
      <c r="G73" s="211"/>
      <c r="H73" s="211"/>
      <c r="I73" s="211"/>
      <c r="J73" s="211"/>
    </row>
    <row r="74" spans="4:10" s="210" customFormat="1" ht="15.75" x14ac:dyDescent="0.2">
      <c r="D74" s="211"/>
      <c r="E74" s="211"/>
      <c r="F74" s="211"/>
      <c r="G74" s="211"/>
      <c r="H74" s="211"/>
      <c r="I74" s="211"/>
      <c r="J74" s="211"/>
    </row>
    <row r="75" spans="4:10" s="210" customFormat="1" ht="15.75" x14ac:dyDescent="0.2">
      <c r="D75" s="211"/>
      <c r="E75" s="211"/>
      <c r="F75" s="211"/>
      <c r="G75" s="211"/>
      <c r="H75" s="211"/>
      <c r="I75" s="211"/>
      <c r="J75" s="211"/>
    </row>
    <row r="76" spans="4:10" s="210" customFormat="1" ht="15.75" x14ac:dyDescent="0.2">
      <c r="D76" s="211"/>
      <c r="E76" s="211"/>
      <c r="F76" s="211"/>
      <c r="G76" s="211"/>
      <c r="H76" s="211"/>
      <c r="I76" s="211"/>
      <c r="J76" s="211"/>
    </row>
    <row r="77" spans="4:10" s="210" customFormat="1" ht="15.75" x14ac:dyDescent="0.2">
      <c r="D77" s="211"/>
      <c r="E77" s="211"/>
      <c r="F77" s="211"/>
      <c r="G77" s="211"/>
      <c r="H77" s="211"/>
      <c r="I77" s="211"/>
      <c r="J77" s="211"/>
    </row>
    <row r="78" spans="4:10" s="210" customFormat="1" ht="15.75" x14ac:dyDescent="0.2">
      <c r="D78" s="211"/>
      <c r="E78" s="211"/>
      <c r="F78" s="211"/>
      <c r="G78" s="211"/>
      <c r="H78" s="211"/>
      <c r="I78" s="211"/>
      <c r="J78" s="211"/>
    </row>
    <row r="79" spans="4:10" s="210" customFormat="1" ht="15.75" x14ac:dyDescent="0.2">
      <c r="D79" s="211"/>
      <c r="E79" s="211"/>
      <c r="F79" s="211"/>
      <c r="G79" s="211"/>
      <c r="H79" s="211"/>
      <c r="I79" s="211"/>
      <c r="J79" s="211"/>
    </row>
    <row r="80" spans="4:10" s="210" customFormat="1" ht="15.75" x14ac:dyDescent="0.2">
      <c r="D80" s="211"/>
      <c r="E80" s="211"/>
      <c r="F80" s="211"/>
      <c r="G80" s="211"/>
      <c r="H80" s="211"/>
      <c r="I80" s="211"/>
      <c r="J80" s="211"/>
    </row>
    <row r="81" spans="4:10" s="210" customFormat="1" ht="15.75" x14ac:dyDescent="0.2">
      <c r="D81" s="211"/>
      <c r="E81" s="211"/>
      <c r="F81" s="211"/>
      <c r="G81" s="211"/>
      <c r="H81" s="211"/>
      <c r="I81" s="211"/>
      <c r="J81" s="211"/>
    </row>
    <row r="82" spans="4:10" s="210" customFormat="1" ht="15.75" x14ac:dyDescent="0.2">
      <c r="D82" s="211"/>
      <c r="E82" s="211"/>
      <c r="F82" s="211"/>
      <c r="G82" s="211"/>
      <c r="H82" s="211"/>
      <c r="I82" s="211"/>
      <c r="J82" s="211"/>
    </row>
    <row r="83" spans="4:10" s="210" customFormat="1" ht="15.75" x14ac:dyDescent="0.2">
      <c r="D83" s="211"/>
      <c r="E83" s="211"/>
      <c r="F83" s="211"/>
      <c r="G83" s="211"/>
      <c r="H83" s="211"/>
      <c r="I83" s="211"/>
      <c r="J83" s="211"/>
    </row>
    <row r="84" spans="4:10" s="210" customFormat="1" ht="15.75" x14ac:dyDescent="0.2">
      <c r="D84" s="211"/>
      <c r="E84" s="211"/>
      <c r="F84" s="211"/>
      <c r="G84" s="211"/>
      <c r="H84" s="211"/>
      <c r="I84" s="211"/>
      <c r="J84" s="211"/>
    </row>
    <row r="85" spans="4:10" s="210" customFormat="1" ht="15.75" x14ac:dyDescent="0.2">
      <c r="D85" s="211"/>
      <c r="E85" s="211"/>
      <c r="F85" s="211"/>
      <c r="G85" s="211"/>
      <c r="H85" s="211"/>
      <c r="I85" s="211"/>
      <c r="J85" s="211"/>
    </row>
    <row r="86" spans="4:10" s="210" customFormat="1" ht="15.75" x14ac:dyDescent="0.2">
      <c r="D86" s="211"/>
      <c r="E86" s="211"/>
      <c r="F86" s="211"/>
      <c r="G86" s="211"/>
      <c r="H86" s="211"/>
      <c r="I86" s="211"/>
      <c r="J86" s="211"/>
    </row>
    <row r="87" spans="4:10" s="210" customFormat="1" ht="15.75" x14ac:dyDescent="0.2">
      <c r="D87" s="211"/>
      <c r="E87" s="211"/>
      <c r="F87" s="211"/>
      <c r="G87" s="211"/>
      <c r="H87" s="211"/>
      <c r="I87" s="211"/>
      <c r="J87" s="211"/>
    </row>
    <row r="88" spans="4:10" s="210" customFormat="1" ht="15.75" x14ac:dyDescent="0.2">
      <c r="D88" s="211"/>
      <c r="E88" s="211"/>
      <c r="F88" s="211"/>
      <c r="G88" s="211"/>
      <c r="H88" s="211"/>
      <c r="I88" s="211"/>
      <c r="J88" s="211"/>
    </row>
    <row r="89" spans="4:10" s="210" customFormat="1" ht="15.75" x14ac:dyDescent="0.2">
      <c r="D89" s="211"/>
      <c r="E89" s="211"/>
      <c r="F89" s="211"/>
      <c r="G89" s="211"/>
      <c r="H89" s="211"/>
      <c r="I89" s="211"/>
      <c r="J89" s="211"/>
    </row>
    <row r="90" spans="4:10" s="210" customFormat="1" ht="15.75" x14ac:dyDescent="0.2">
      <c r="D90" s="211"/>
      <c r="E90" s="211"/>
      <c r="F90" s="211"/>
      <c r="G90" s="211"/>
      <c r="H90" s="211"/>
      <c r="I90" s="211"/>
      <c r="J90" s="211"/>
    </row>
    <row r="91" spans="4:10" s="210" customFormat="1" ht="15.75" x14ac:dyDescent="0.2">
      <c r="D91" s="211"/>
      <c r="E91" s="211"/>
      <c r="F91" s="211"/>
      <c r="G91" s="211"/>
      <c r="H91" s="211"/>
      <c r="I91" s="211"/>
      <c r="J91" s="211"/>
    </row>
    <row r="92" spans="4:10" s="210" customFormat="1" ht="15.75" x14ac:dyDescent="0.2">
      <c r="D92" s="211"/>
      <c r="E92" s="211"/>
      <c r="F92" s="211"/>
      <c r="G92" s="211"/>
      <c r="H92" s="211"/>
      <c r="I92" s="211"/>
      <c r="J92" s="211"/>
    </row>
    <row r="93" spans="4:10" s="210" customFormat="1" ht="15.75" x14ac:dyDescent="0.2">
      <c r="D93" s="211"/>
      <c r="E93" s="211"/>
      <c r="F93" s="211"/>
      <c r="G93" s="211"/>
      <c r="H93" s="211"/>
      <c r="I93" s="211"/>
      <c r="J93" s="211"/>
    </row>
    <row r="94" spans="4:10" s="210" customFormat="1" ht="15.75" x14ac:dyDescent="0.2">
      <c r="D94" s="211"/>
      <c r="E94" s="211"/>
      <c r="F94" s="211"/>
      <c r="G94" s="211"/>
      <c r="H94" s="211"/>
      <c r="I94" s="211"/>
      <c r="J94" s="211"/>
    </row>
    <row r="95" spans="4:10" s="210" customFormat="1" ht="15.75" x14ac:dyDescent="0.2">
      <c r="D95" s="211"/>
      <c r="E95" s="211"/>
      <c r="F95" s="211"/>
      <c r="G95" s="211"/>
      <c r="H95" s="211"/>
      <c r="I95" s="211"/>
      <c r="J95" s="211"/>
    </row>
    <row r="96" spans="4:10" s="210" customFormat="1" ht="15.75" x14ac:dyDescent="0.2">
      <c r="D96" s="211"/>
      <c r="E96" s="211"/>
      <c r="F96" s="211"/>
      <c r="G96" s="211"/>
      <c r="H96" s="211"/>
      <c r="I96" s="211"/>
      <c r="J96" s="211"/>
    </row>
    <row r="97" spans="4:10" s="210" customFormat="1" ht="15.75" x14ac:dyDescent="0.2">
      <c r="D97" s="211"/>
      <c r="E97" s="211"/>
      <c r="F97" s="211"/>
      <c r="G97" s="211"/>
      <c r="H97" s="211"/>
      <c r="I97" s="211"/>
      <c r="J97" s="211"/>
    </row>
    <row r="98" spans="4:10" s="210" customFormat="1" ht="15.75" x14ac:dyDescent="0.2">
      <c r="D98" s="211"/>
      <c r="E98" s="211"/>
      <c r="F98" s="211"/>
      <c r="G98" s="211"/>
      <c r="H98" s="211"/>
      <c r="I98" s="211"/>
      <c r="J98" s="211"/>
    </row>
    <row r="99" spans="4:10" s="210" customFormat="1" ht="15.75" x14ac:dyDescent="0.2">
      <c r="D99" s="211"/>
      <c r="E99" s="211"/>
      <c r="F99" s="211"/>
      <c r="G99" s="211"/>
      <c r="H99" s="211"/>
      <c r="I99" s="211"/>
      <c r="J99" s="211"/>
    </row>
    <row r="100" spans="4:10" s="210" customFormat="1" ht="15.75" x14ac:dyDescent="0.2">
      <c r="D100" s="211"/>
      <c r="E100" s="211"/>
      <c r="F100" s="211"/>
      <c r="G100" s="211"/>
      <c r="H100" s="211"/>
      <c r="I100" s="211"/>
      <c r="J100" s="211"/>
    </row>
    <row r="101" spans="4:10" s="210" customFormat="1" ht="15.75" x14ac:dyDescent="0.2">
      <c r="D101" s="211"/>
      <c r="E101" s="211"/>
      <c r="F101" s="211"/>
      <c r="G101" s="211"/>
      <c r="H101" s="211"/>
      <c r="I101" s="211"/>
      <c r="J101" s="211"/>
    </row>
    <row r="102" spans="4:10" s="210" customFormat="1" ht="15.75" x14ac:dyDescent="0.2">
      <c r="D102" s="211"/>
      <c r="E102" s="211"/>
      <c r="F102" s="211"/>
      <c r="G102" s="211"/>
      <c r="H102" s="211"/>
      <c r="I102" s="211"/>
      <c r="J102" s="211"/>
    </row>
    <row r="103" spans="4:10" s="210" customFormat="1" ht="15.75" x14ac:dyDescent="0.2">
      <c r="D103" s="211"/>
      <c r="E103" s="211"/>
      <c r="F103" s="211"/>
      <c r="G103" s="211"/>
      <c r="H103" s="211"/>
      <c r="I103" s="211"/>
      <c r="J103" s="211"/>
    </row>
    <row r="104" spans="4:10" s="210" customFormat="1" ht="15.75" x14ac:dyDescent="0.2">
      <c r="D104" s="211"/>
      <c r="E104" s="211"/>
      <c r="F104" s="211"/>
      <c r="G104" s="211"/>
      <c r="H104" s="211"/>
      <c r="I104" s="211"/>
      <c r="J104" s="211"/>
    </row>
    <row r="105" spans="4:10" s="210" customFormat="1" ht="15.75" x14ac:dyDescent="0.2">
      <c r="D105" s="211"/>
      <c r="E105" s="211"/>
      <c r="F105" s="211"/>
      <c r="G105" s="211"/>
      <c r="H105" s="211"/>
      <c r="I105" s="211"/>
      <c r="J105" s="211"/>
    </row>
    <row r="106" spans="4:10" s="210" customFormat="1" ht="15.75" x14ac:dyDescent="0.2">
      <c r="D106" s="211"/>
      <c r="E106" s="211"/>
      <c r="F106" s="211"/>
      <c r="G106" s="211"/>
      <c r="H106" s="211"/>
      <c r="I106" s="211"/>
      <c r="J106" s="211"/>
    </row>
    <row r="107" spans="4:10" s="210" customFormat="1" ht="15.75" x14ac:dyDescent="0.2">
      <c r="D107" s="211"/>
      <c r="E107" s="211"/>
      <c r="F107" s="211"/>
      <c r="G107" s="211"/>
      <c r="H107" s="211"/>
      <c r="I107" s="211"/>
      <c r="J107" s="211"/>
    </row>
    <row r="108" spans="4:10" s="210" customFormat="1" ht="15.75" x14ac:dyDescent="0.2">
      <c r="D108" s="211"/>
      <c r="E108" s="211"/>
      <c r="F108" s="211"/>
      <c r="G108" s="211"/>
      <c r="H108" s="211"/>
      <c r="I108" s="211"/>
      <c r="J108" s="211"/>
    </row>
    <row r="109" spans="4:10" s="210" customFormat="1" ht="15.75" x14ac:dyDescent="0.2">
      <c r="D109" s="211"/>
      <c r="E109" s="211"/>
      <c r="F109" s="211"/>
      <c r="G109" s="211"/>
      <c r="H109" s="211"/>
      <c r="I109" s="211"/>
      <c r="J109" s="211"/>
    </row>
    <row r="110" spans="4:10" s="210" customFormat="1" ht="15.75" x14ac:dyDescent="0.2">
      <c r="D110" s="211"/>
      <c r="E110" s="211"/>
      <c r="F110" s="211"/>
      <c r="G110" s="211"/>
      <c r="H110" s="211"/>
      <c r="I110" s="211"/>
      <c r="J110" s="211"/>
    </row>
    <row r="111" spans="4:10" s="210" customFormat="1" ht="15.75" x14ac:dyDescent="0.2">
      <c r="D111" s="211"/>
      <c r="E111" s="211"/>
      <c r="F111" s="211"/>
      <c r="G111" s="211"/>
      <c r="H111" s="211"/>
      <c r="I111" s="211"/>
      <c r="J111" s="211"/>
    </row>
    <row r="112" spans="4:10" s="210" customFormat="1" ht="15.75" x14ac:dyDescent="0.2">
      <c r="D112" s="211"/>
      <c r="E112" s="211"/>
      <c r="F112" s="211"/>
      <c r="G112" s="211"/>
      <c r="H112" s="211"/>
      <c r="I112" s="211"/>
      <c r="J112" s="211"/>
    </row>
    <row r="113" spans="4:10" s="210" customFormat="1" ht="15.75" x14ac:dyDescent="0.2">
      <c r="D113" s="211"/>
      <c r="E113" s="211"/>
      <c r="F113" s="211"/>
      <c r="G113" s="211"/>
      <c r="H113" s="211"/>
      <c r="I113" s="211"/>
      <c r="J113" s="211"/>
    </row>
    <row r="114" spans="4:10" s="210" customFormat="1" ht="15.75" x14ac:dyDescent="0.2">
      <c r="D114" s="211"/>
      <c r="E114" s="211"/>
      <c r="F114" s="211"/>
      <c r="G114" s="211"/>
      <c r="H114" s="211"/>
      <c r="I114" s="211"/>
      <c r="J114" s="211"/>
    </row>
    <row r="115" spans="4:10" s="210" customFormat="1" ht="15.75" x14ac:dyDescent="0.2">
      <c r="D115" s="211"/>
      <c r="E115" s="211"/>
      <c r="F115" s="211"/>
      <c r="G115" s="211"/>
      <c r="H115" s="211"/>
      <c r="I115" s="211"/>
      <c r="J115" s="211"/>
    </row>
    <row r="116" spans="4:10" s="210" customFormat="1" ht="15.75" x14ac:dyDescent="0.2">
      <c r="D116" s="211"/>
      <c r="E116" s="211"/>
      <c r="F116" s="211"/>
      <c r="G116" s="211"/>
      <c r="H116" s="211"/>
      <c r="I116" s="211"/>
      <c r="J116" s="211"/>
    </row>
    <row r="117" spans="4:10" s="210" customFormat="1" ht="15.75" x14ac:dyDescent="0.2">
      <c r="D117" s="211"/>
      <c r="E117" s="211"/>
      <c r="F117" s="211"/>
      <c r="G117" s="211"/>
      <c r="H117" s="211"/>
      <c r="I117" s="211"/>
      <c r="J117" s="211"/>
    </row>
    <row r="118" spans="4:10" s="210" customFormat="1" ht="15.75" x14ac:dyDescent="0.2">
      <c r="D118" s="211"/>
      <c r="E118" s="211"/>
      <c r="F118" s="211"/>
      <c r="G118" s="211"/>
      <c r="H118" s="211"/>
      <c r="I118" s="211"/>
      <c r="J118" s="211"/>
    </row>
    <row r="119" spans="4:10" s="210" customFormat="1" ht="15.75" x14ac:dyDescent="0.2">
      <c r="D119" s="211"/>
      <c r="E119" s="211"/>
      <c r="F119" s="211"/>
      <c r="G119" s="211"/>
      <c r="H119" s="211"/>
      <c r="I119" s="211"/>
      <c r="J119" s="211"/>
    </row>
    <row r="120" spans="4:10" s="210" customFormat="1" ht="15.75" x14ac:dyDescent="0.2">
      <c r="D120" s="211"/>
      <c r="E120" s="211"/>
      <c r="F120" s="211"/>
      <c r="G120" s="211"/>
      <c r="H120" s="211"/>
      <c r="I120" s="211"/>
      <c r="J120" s="211"/>
    </row>
    <row r="121" spans="4:10" s="210" customFormat="1" ht="15.75" x14ac:dyDescent="0.2">
      <c r="D121" s="211"/>
      <c r="E121" s="211"/>
      <c r="F121" s="211"/>
      <c r="G121" s="211"/>
      <c r="H121" s="211"/>
      <c r="I121" s="211"/>
      <c r="J121" s="211"/>
    </row>
    <row r="122" spans="4:10" s="210" customFormat="1" ht="15.75" x14ac:dyDescent="0.2">
      <c r="D122" s="211"/>
      <c r="E122" s="211"/>
      <c r="F122" s="211"/>
      <c r="G122" s="211"/>
      <c r="H122" s="211"/>
      <c r="I122" s="211"/>
      <c r="J122" s="211"/>
    </row>
    <row r="123" spans="4:10" s="210" customFormat="1" ht="15.75" x14ac:dyDescent="0.2">
      <c r="D123" s="211"/>
      <c r="E123" s="211"/>
      <c r="F123" s="211"/>
      <c r="G123" s="211"/>
      <c r="H123" s="211"/>
      <c r="I123" s="211"/>
      <c r="J123" s="211"/>
    </row>
    <row r="124" spans="4:10" s="210" customFormat="1" ht="15.75" x14ac:dyDescent="0.2">
      <c r="D124" s="211"/>
      <c r="E124" s="211"/>
      <c r="F124" s="211"/>
      <c r="G124" s="211"/>
      <c r="H124" s="211"/>
      <c r="I124" s="211"/>
      <c r="J124" s="211"/>
    </row>
    <row r="125" spans="4:10" s="210" customFormat="1" ht="15.75" x14ac:dyDescent="0.2">
      <c r="D125" s="211"/>
      <c r="E125" s="211"/>
      <c r="F125" s="211"/>
      <c r="G125" s="211"/>
      <c r="H125" s="211"/>
      <c r="I125" s="211"/>
      <c r="J125" s="211"/>
    </row>
    <row r="126" spans="4:10" s="210" customFormat="1" ht="15.75" x14ac:dyDescent="0.2">
      <c r="D126" s="211"/>
      <c r="E126" s="211"/>
      <c r="F126" s="211"/>
      <c r="G126" s="211"/>
      <c r="H126" s="211"/>
      <c r="I126" s="211"/>
      <c r="J126" s="211"/>
    </row>
    <row r="127" spans="4:10" s="210" customFormat="1" ht="15.75" x14ac:dyDescent="0.2">
      <c r="D127" s="211"/>
      <c r="E127" s="211"/>
      <c r="F127" s="211"/>
      <c r="G127" s="211"/>
      <c r="H127" s="211"/>
      <c r="I127" s="211"/>
      <c r="J127" s="211"/>
    </row>
    <row r="128" spans="4:10" s="210" customFormat="1" ht="15.75" x14ac:dyDescent="0.2">
      <c r="D128" s="211"/>
      <c r="E128" s="211"/>
      <c r="F128" s="211"/>
      <c r="G128" s="211"/>
      <c r="H128" s="211"/>
      <c r="I128" s="211"/>
      <c r="J128" s="211"/>
    </row>
    <row r="129" spans="4:10" s="210" customFormat="1" ht="15.75" x14ac:dyDescent="0.2">
      <c r="D129" s="211"/>
      <c r="E129" s="211"/>
      <c r="F129" s="211"/>
      <c r="G129" s="211"/>
      <c r="H129" s="211"/>
      <c r="I129" s="211"/>
      <c r="J129" s="211"/>
    </row>
    <row r="130" spans="4:10" s="210" customFormat="1" ht="15.75" x14ac:dyDescent="0.2">
      <c r="D130" s="211"/>
      <c r="E130" s="211"/>
      <c r="F130" s="211"/>
      <c r="G130" s="211"/>
      <c r="H130" s="211"/>
      <c r="I130" s="211"/>
      <c r="J130" s="211"/>
    </row>
    <row r="131" spans="4:10" s="210" customFormat="1" ht="15.75" x14ac:dyDescent="0.2">
      <c r="D131" s="211"/>
      <c r="E131" s="211"/>
      <c r="F131" s="211"/>
      <c r="G131" s="211"/>
      <c r="H131" s="211"/>
      <c r="I131" s="211"/>
      <c r="J131" s="211"/>
    </row>
    <row r="132" spans="4:10" s="210" customFormat="1" ht="15.75" x14ac:dyDescent="0.2">
      <c r="D132" s="211"/>
      <c r="E132" s="211"/>
      <c r="F132" s="211"/>
      <c r="G132" s="211"/>
      <c r="H132" s="211"/>
      <c r="I132" s="211"/>
      <c r="J132" s="211"/>
    </row>
    <row r="133" spans="4:10" s="210" customFormat="1" ht="15.75" x14ac:dyDescent="0.2">
      <c r="D133" s="211"/>
      <c r="E133" s="211"/>
      <c r="F133" s="211"/>
      <c r="G133" s="211"/>
      <c r="H133" s="211"/>
      <c r="I133" s="211"/>
      <c r="J133" s="211"/>
    </row>
    <row r="134" spans="4:10" s="210" customFormat="1" ht="15.75" x14ac:dyDescent="0.2">
      <c r="D134" s="211"/>
      <c r="E134" s="211"/>
      <c r="F134" s="211"/>
      <c r="G134" s="211"/>
      <c r="H134" s="211"/>
      <c r="I134" s="211"/>
      <c r="J134" s="211"/>
    </row>
    <row r="135" spans="4:10" s="210" customFormat="1" ht="15.75" x14ac:dyDescent="0.2">
      <c r="D135" s="211"/>
      <c r="E135" s="211"/>
      <c r="F135" s="211"/>
      <c r="G135" s="211"/>
      <c r="H135" s="211"/>
      <c r="I135" s="211"/>
      <c r="J135" s="211"/>
    </row>
    <row r="136" spans="4:10" s="210" customFormat="1" ht="15.75" x14ac:dyDescent="0.2">
      <c r="D136" s="211"/>
      <c r="E136" s="211"/>
      <c r="F136" s="211"/>
      <c r="G136" s="211"/>
      <c r="H136" s="211"/>
      <c r="I136" s="211"/>
      <c r="J136" s="211"/>
    </row>
    <row r="137" spans="4:10" s="210" customFormat="1" ht="15.75" x14ac:dyDescent="0.2">
      <c r="D137" s="211"/>
      <c r="E137" s="211"/>
      <c r="F137" s="211"/>
      <c r="G137" s="211"/>
      <c r="H137" s="211"/>
      <c r="I137" s="211"/>
      <c r="J137" s="211"/>
    </row>
    <row r="138" spans="4:10" s="210" customFormat="1" ht="15.75" x14ac:dyDescent="0.2">
      <c r="D138" s="211"/>
      <c r="E138" s="211"/>
      <c r="F138" s="211"/>
      <c r="G138" s="211"/>
      <c r="H138" s="211"/>
      <c r="I138" s="211"/>
      <c r="J138" s="211"/>
    </row>
    <row r="139" spans="4:10" s="210" customFormat="1" ht="15.75" x14ac:dyDescent="0.2">
      <c r="D139" s="211"/>
      <c r="E139" s="211"/>
      <c r="F139" s="211"/>
      <c r="G139" s="211"/>
      <c r="H139" s="211"/>
      <c r="I139" s="211"/>
      <c r="J139" s="211"/>
    </row>
    <row r="140" spans="4:10" s="210" customFormat="1" ht="15.75" x14ac:dyDescent="0.2">
      <c r="D140" s="211"/>
      <c r="E140" s="211"/>
      <c r="F140" s="211"/>
      <c r="G140" s="211"/>
      <c r="H140" s="211"/>
      <c r="I140" s="211"/>
      <c r="J140" s="211"/>
    </row>
    <row r="141" spans="4:10" s="210" customFormat="1" ht="15.75" x14ac:dyDescent="0.2">
      <c r="D141" s="211"/>
      <c r="E141" s="211"/>
      <c r="F141" s="211"/>
      <c r="G141" s="211"/>
      <c r="H141" s="211"/>
      <c r="I141" s="211"/>
      <c r="J141" s="211"/>
    </row>
    <row r="142" spans="4:10" s="210" customFormat="1" ht="15.75" x14ac:dyDescent="0.2">
      <c r="D142" s="211"/>
      <c r="E142" s="211"/>
      <c r="F142" s="211"/>
      <c r="G142" s="211"/>
      <c r="H142" s="211"/>
      <c r="I142" s="211"/>
      <c r="J142" s="211"/>
    </row>
    <row r="143" spans="4:10" s="210" customFormat="1" ht="15.75" x14ac:dyDescent="0.2">
      <c r="D143" s="211"/>
      <c r="E143" s="211"/>
      <c r="F143" s="211"/>
      <c r="G143" s="211"/>
      <c r="H143" s="211"/>
      <c r="I143" s="211"/>
      <c r="J143" s="211"/>
    </row>
    <row r="144" spans="4:10" s="210" customFormat="1" ht="15.75" x14ac:dyDescent="0.2">
      <c r="D144" s="211"/>
      <c r="E144" s="211"/>
      <c r="F144" s="211"/>
      <c r="G144" s="211"/>
      <c r="H144" s="211"/>
      <c r="I144" s="211"/>
      <c r="J144" s="211"/>
    </row>
    <row r="145" spans="4:10" s="210" customFormat="1" ht="15.75" x14ac:dyDescent="0.2">
      <c r="D145" s="211"/>
      <c r="E145" s="211"/>
      <c r="F145" s="211"/>
      <c r="G145" s="211"/>
      <c r="H145" s="211"/>
      <c r="I145" s="211"/>
      <c r="J145" s="211"/>
    </row>
    <row r="146" spans="4:10" s="210" customFormat="1" ht="15.75" x14ac:dyDescent="0.2">
      <c r="D146" s="211"/>
      <c r="E146" s="211"/>
      <c r="F146" s="211"/>
      <c r="G146" s="211"/>
      <c r="H146" s="211"/>
      <c r="I146" s="211"/>
      <c r="J146" s="211"/>
    </row>
    <row r="147" spans="4:10" s="210" customFormat="1" ht="15.75" x14ac:dyDescent="0.2">
      <c r="D147" s="211"/>
      <c r="E147" s="211"/>
      <c r="F147" s="211"/>
      <c r="G147" s="211"/>
      <c r="H147" s="211"/>
      <c r="I147" s="211"/>
      <c r="J147" s="211"/>
    </row>
    <row r="148" spans="4:10" s="210" customFormat="1" ht="15.75" x14ac:dyDescent="0.2">
      <c r="D148" s="211"/>
      <c r="E148" s="211"/>
      <c r="F148" s="211"/>
      <c r="G148" s="211"/>
      <c r="H148" s="211"/>
      <c r="I148" s="211"/>
      <c r="J148" s="211"/>
    </row>
    <row r="149" spans="4:10" s="210" customFormat="1" ht="15.75" x14ac:dyDescent="0.2">
      <c r="D149" s="211"/>
      <c r="E149" s="211"/>
      <c r="F149" s="211"/>
      <c r="G149" s="211"/>
      <c r="H149" s="211"/>
      <c r="I149" s="211"/>
      <c r="J149" s="211"/>
    </row>
    <row r="150" spans="4:10" s="210" customFormat="1" ht="15.75" x14ac:dyDescent="0.2">
      <c r="D150" s="211"/>
      <c r="E150" s="211"/>
      <c r="F150" s="211"/>
      <c r="G150" s="211"/>
      <c r="H150" s="211"/>
      <c r="I150" s="211"/>
      <c r="J150" s="211"/>
    </row>
    <row r="151" spans="4:10" s="210" customFormat="1" ht="15.75" x14ac:dyDescent="0.2">
      <c r="D151" s="211"/>
      <c r="E151" s="211"/>
      <c r="F151" s="211"/>
      <c r="G151" s="211"/>
      <c r="H151" s="211"/>
      <c r="I151" s="211"/>
      <c r="J151" s="211"/>
    </row>
    <row r="152" spans="4:10" s="210" customFormat="1" ht="15.75" x14ac:dyDescent="0.2">
      <c r="D152" s="211"/>
      <c r="E152" s="211"/>
      <c r="F152" s="211"/>
      <c r="G152" s="211"/>
      <c r="H152" s="211"/>
      <c r="I152" s="211"/>
      <c r="J152" s="211"/>
    </row>
    <row r="153" spans="4:10" s="210" customFormat="1" ht="15.75" x14ac:dyDescent="0.2">
      <c r="D153" s="211"/>
      <c r="E153" s="211"/>
      <c r="F153" s="211"/>
      <c r="G153" s="211"/>
      <c r="H153" s="211"/>
      <c r="I153" s="211"/>
      <c r="J153" s="211"/>
    </row>
    <row r="154" spans="4:10" s="210" customFormat="1" ht="15.75" x14ac:dyDescent="0.2">
      <c r="D154" s="211"/>
      <c r="E154" s="211"/>
      <c r="F154" s="211"/>
      <c r="G154" s="211"/>
      <c r="H154" s="211"/>
      <c r="I154" s="211"/>
      <c r="J154" s="211"/>
    </row>
    <row r="155" spans="4:10" s="210" customFormat="1" ht="15.75" x14ac:dyDescent="0.2">
      <c r="D155" s="211"/>
      <c r="E155" s="211"/>
      <c r="F155" s="211"/>
      <c r="G155" s="211"/>
      <c r="H155" s="211"/>
      <c r="I155" s="211"/>
      <c r="J155" s="211"/>
    </row>
    <row r="156" spans="4:10" s="210" customFormat="1" ht="15.75" x14ac:dyDescent="0.2">
      <c r="D156" s="211"/>
      <c r="E156" s="211"/>
      <c r="F156" s="211"/>
      <c r="G156" s="211"/>
      <c r="H156" s="211"/>
      <c r="I156" s="211"/>
      <c r="J156" s="211"/>
    </row>
    <row r="157" spans="4:10" s="210" customFormat="1" ht="15.75" x14ac:dyDescent="0.2">
      <c r="D157" s="211"/>
      <c r="E157" s="211"/>
      <c r="F157" s="211"/>
      <c r="G157" s="211"/>
      <c r="H157" s="211"/>
      <c r="I157" s="211"/>
      <c r="J157" s="211"/>
    </row>
    <row r="158" spans="4:10" s="210" customFormat="1" ht="15.75" x14ac:dyDescent="0.2">
      <c r="D158" s="211"/>
      <c r="E158" s="211"/>
      <c r="F158" s="211"/>
      <c r="G158" s="211"/>
      <c r="H158" s="211"/>
      <c r="I158" s="211"/>
      <c r="J158" s="211"/>
    </row>
    <row r="159" spans="4:10" s="210" customFormat="1" ht="15.75" x14ac:dyDescent="0.2">
      <c r="D159" s="211"/>
      <c r="E159" s="211"/>
      <c r="F159" s="211"/>
      <c r="G159" s="211"/>
      <c r="H159" s="211"/>
      <c r="I159" s="211"/>
      <c r="J159" s="211"/>
    </row>
    <row r="160" spans="4:10" s="210" customFormat="1" ht="15.75" x14ac:dyDescent="0.2">
      <c r="D160" s="211"/>
      <c r="E160" s="211"/>
      <c r="F160" s="211"/>
      <c r="G160" s="211"/>
      <c r="H160" s="211"/>
      <c r="I160" s="211"/>
      <c r="J160" s="211"/>
    </row>
    <row r="161" spans="4:10" s="210" customFormat="1" ht="15.75" x14ac:dyDescent="0.2">
      <c r="D161" s="211"/>
      <c r="E161" s="211"/>
      <c r="F161" s="211"/>
      <c r="G161" s="211"/>
      <c r="H161" s="211"/>
      <c r="I161" s="211"/>
      <c r="J161" s="211"/>
    </row>
    <row r="162" spans="4:10" s="210" customFormat="1" ht="15.75" x14ac:dyDescent="0.2">
      <c r="D162" s="211"/>
      <c r="E162" s="211"/>
      <c r="F162" s="211"/>
      <c r="G162" s="211"/>
      <c r="H162" s="211"/>
      <c r="I162" s="211"/>
      <c r="J162" s="211"/>
    </row>
    <row r="163" spans="4:10" s="210" customFormat="1" ht="15.75" x14ac:dyDescent="0.2">
      <c r="D163" s="211"/>
      <c r="E163" s="211"/>
      <c r="F163" s="211"/>
      <c r="G163" s="211"/>
      <c r="H163" s="211"/>
      <c r="I163" s="211"/>
      <c r="J163" s="211"/>
    </row>
    <row r="164" spans="4:10" s="210" customFormat="1" ht="15.75" x14ac:dyDescent="0.2">
      <c r="D164" s="211"/>
      <c r="E164" s="211"/>
      <c r="F164" s="211"/>
      <c r="G164" s="211"/>
      <c r="H164" s="211"/>
      <c r="I164" s="211"/>
      <c r="J164" s="211"/>
    </row>
    <row r="165" spans="4:10" s="210" customFormat="1" ht="15.75" x14ac:dyDescent="0.2">
      <c r="D165" s="211"/>
      <c r="E165" s="211"/>
      <c r="F165" s="211"/>
      <c r="G165" s="211"/>
      <c r="H165" s="211"/>
      <c r="I165" s="211"/>
      <c r="J165" s="211"/>
    </row>
    <row r="166" spans="4:10" s="210" customFormat="1" ht="15.75" x14ac:dyDescent="0.2">
      <c r="D166" s="211"/>
      <c r="E166" s="211"/>
      <c r="F166" s="211"/>
      <c r="G166" s="211"/>
      <c r="H166" s="211"/>
      <c r="I166" s="211"/>
      <c r="J166" s="211"/>
    </row>
    <row r="167" spans="4:10" s="210" customFormat="1" ht="15.75" x14ac:dyDescent="0.2">
      <c r="D167" s="211"/>
      <c r="E167" s="211"/>
      <c r="F167" s="211"/>
      <c r="G167" s="211"/>
      <c r="H167" s="211"/>
      <c r="I167" s="211"/>
      <c r="J167" s="211"/>
    </row>
    <row r="168" spans="4:10" s="210" customFormat="1" ht="15.75" x14ac:dyDescent="0.2">
      <c r="D168" s="211"/>
      <c r="E168" s="211"/>
      <c r="F168" s="211"/>
      <c r="G168" s="211"/>
      <c r="H168" s="211"/>
      <c r="I168" s="211"/>
      <c r="J168" s="211"/>
    </row>
    <row r="169" spans="4:10" s="210" customFormat="1" ht="15.75" x14ac:dyDescent="0.2">
      <c r="D169" s="211"/>
      <c r="E169" s="211"/>
      <c r="F169" s="211"/>
      <c r="G169" s="211"/>
      <c r="H169" s="211"/>
      <c r="I169" s="211"/>
      <c r="J169" s="211"/>
    </row>
    <row r="170" spans="4:10" s="210" customFormat="1" ht="15.75" x14ac:dyDescent="0.2">
      <c r="D170" s="211"/>
      <c r="E170" s="211"/>
      <c r="F170" s="211"/>
      <c r="G170" s="211"/>
      <c r="H170" s="211"/>
      <c r="I170" s="211"/>
      <c r="J170" s="211"/>
    </row>
    <row r="171" spans="4:10" s="210" customFormat="1" ht="15.75" x14ac:dyDescent="0.2">
      <c r="D171" s="211"/>
      <c r="E171" s="211"/>
      <c r="F171" s="211"/>
      <c r="G171" s="211"/>
      <c r="H171" s="211"/>
      <c r="I171" s="211"/>
      <c r="J171" s="211"/>
    </row>
    <row r="172" spans="4:10" s="210" customFormat="1" ht="15.75" x14ac:dyDescent="0.2">
      <c r="D172" s="211"/>
      <c r="E172" s="211"/>
      <c r="F172" s="211"/>
      <c r="G172" s="211"/>
      <c r="H172" s="211"/>
      <c r="I172" s="211"/>
      <c r="J172" s="211"/>
    </row>
    <row r="173" spans="4:10" s="210" customFormat="1" ht="15.75" x14ac:dyDescent="0.2">
      <c r="D173" s="211"/>
      <c r="E173" s="211"/>
      <c r="F173" s="211"/>
      <c r="G173" s="211"/>
      <c r="H173" s="211"/>
      <c r="I173" s="211"/>
      <c r="J173" s="211"/>
    </row>
    <row r="174" spans="4:10" s="210" customFormat="1" ht="15.75" x14ac:dyDescent="0.2">
      <c r="D174" s="211"/>
      <c r="E174" s="211"/>
      <c r="F174" s="211"/>
      <c r="G174" s="211"/>
      <c r="H174" s="211"/>
      <c r="I174" s="211"/>
      <c r="J174" s="211"/>
    </row>
    <row r="175" spans="4:10" s="210" customFormat="1" ht="15.75" x14ac:dyDescent="0.2">
      <c r="D175" s="211"/>
      <c r="E175" s="211"/>
      <c r="F175" s="211"/>
      <c r="G175" s="211"/>
      <c r="H175" s="211"/>
      <c r="I175" s="211"/>
      <c r="J175" s="211"/>
    </row>
    <row r="176" spans="4:10" s="210" customFormat="1" ht="15.75" x14ac:dyDescent="0.2">
      <c r="D176" s="211"/>
      <c r="E176" s="211"/>
      <c r="F176" s="211"/>
      <c r="G176" s="211"/>
      <c r="H176" s="211"/>
      <c r="I176" s="211"/>
      <c r="J176" s="211"/>
    </row>
    <row r="177" spans="4:10" s="210" customFormat="1" ht="15.75" x14ac:dyDescent="0.2">
      <c r="D177" s="211"/>
      <c r="E177" s="211"/>
      <c r="F177" s="211"/>
      <c r="G177" s="211"/>
      <c r="H177" s="211"/>
      <c r="I177" s="211"/>
      <c r="J177" s="211"/>
    </row>
    <row r="178" spans="4:10" s="210" customFormat="1" ht="15.75" x14ac:dyDescent="0.2">
      <c r="D178" s="211"/>
      <c r="E178" s="211"/>
      <c r="F178" s="211"/>
      <c r="G178" s="211"/>
      <c r="H178" s="211"/>
      <c r="I178" s="211"/>
      <c r="J178" s="211"/>
    </row>
    <row r="179" spans="4:10" s="210" customFormat="1" ht="15.75" x14ac:dyDescent="0.2">
      <c r="D179" s="211"/>
      <c r="E179" s="211"/>
      <c r="F179" s="211"/>
      <c r="G179" s="211"/>
      <c r="H179" s="211"/>
      <c r="I179" s="211"/>
      <c r="J179" s="211"/>
    </row>
    <row r="180" spans="4:10" s="210" customFormat="1" ht="15.75" x14ac:dyDescent="0.2">
      <c r="D180" s="211"/>
      <c r="E180" s="211"/>
      <c r="F180" s="211"/>
      <c r="G180" s="211"/>
      <c r="H180" s="211"/>
      <c r="I180" s="211"/>
      <c r="J180" s="211"/>
    </row>
    <row r="181" spans="4:10" s="210" customFormat="1" ht="15.75" x14ac:dyDescent="0.2">
      <c r="D181" s="211"/>
      <c r="E181" s="211"/>
      <c r="F181" s="211"/>
      <c r="G181" s="211"/>
      <c r="H181" s="211"/>
      <c r="I181" s="211"/>
      <c r="J181" s="211"/>
    </row>
    <row r="182" spans="4:10" s="210" customFormat="1" ht="15.75" x14ac:dyDescent="0.2">
      <c r="D182" s="211"/>
      <c r="E182" s="211"/>
      <c r="F182" s="211"/>
      <c r="G182" s="211"/>
      <c r="H182" s="211"/>
      <c r="I182" s="211"/>
      <c r="J182" s="211"/>
    </row>
    <row r="183" spans="4:10" s="210" customFormat="1" ht="15.75" x14ac:dyDescent="0.2">
      <c r="D183" s="211"/>
      <c r="E183" s="211"/>
      <c r="F183" s="211"/>
      <c r="G183" s="211"/>
      <c r="H183" s="211"/>
      <c r="I183" s="211"/>
      <c r="J183" s="211"/>
    </row>
    <row r="184" spans="4:10" s="210" customFormat="1" ht="15.75" x14ac:dyDescent="0.2">
      <c r="D184" s="211"/>
      <c r="E184" s="211"/>
      <c r="F184" s="211"/>
      <c r="G184" s="211"/>
      <c r="H184" s="211"/>
      <c r="I184" s="211"/>
      <c r="J184" s="211"/>
    </row>
    <row r="185" spans="4:10" s="210" customFormat="1" ht="15.75" x14ac:dyDescent="0.2">
      <c r="D185" s="211"/>
      <c r="E185" s="211"/>
      <c r="F185" s="211"/>
      <c r="G185" s="211"/>
      <c r="H185" s="211"/>
      <c r="I185" s="211"/>
      <c r="J185" s="211"/>
    </row>
    <row r="186" spans="4:10" s="210" customFormat="1" ht="15.75" x14ac:dyDescent="0.2">
      <c r="D186" s="211"/>
      <c r="E186" s="211"/>
      <c r="F186" s="211"/>
      <c r="G186" s="211"/>
      <c r="H186" s="211"/>
      <c r="I186" s="211"/>
      <c r="J186" s="211"/>
    </row>
    <row r="187" spans="4:10" s="210" customFormat="1" ht="15.75" x14ac:dyDescent="0.2">
      <c r="D187" s="211"/>
      <c r="E187" s="211"/>
      <c r="F187" s="211"/>
      <c r="G187" s="211"/>
      <c r="H187" s="211"/>
      <c r="I187" s="211"/>
      <c r="J187" s="211"/>
    </row>
    <row r="188" spans="4:10" s="210" customFormat="1" ht="15.75" x14ac:dyDescent="0.2">
      <c r="D188" s="211"/>
      <c r="E188" s="211"/>
      <c r="F188" s="211"/>
      <c r="G188" s="211"/>
      <c r="H188" s="211"/>
      <c r="I188" s="211"/>
      <c r="J188" s="211"/>
    </row>
    <row r="189" spans="4:10" s="210" customFormat="1" ht="15.75" x14ac:dyDescent="0.2">
      <c r="D189" s="211"/>
      <c r="E189" s="211"/>
      <c r="F189" s="211"/>
      <c r="G189" s="211"/>
      <c r="H189" s="211"/>
      <c r="I189" s="211"/>
      <c r="J189" s="211"/>
    </row>
    <row r="190" spans="4:10" s="210" customFormat="1" ht="15.75" x14ac:dyDescent="0.2">
      <c r="D190" s="211"/>
      <c r="E190" s="211"/>
      <c r="F190" s="211"/>
      <c r="G190" s="211"/>
      <c r="H190" s="211"/>
      <c r="I190" s="211"/>
      <c r="J190" s="211"/>
    </row>
    <row r="191" spans="4:10" s="210" customFormat="1" ht="15.75" x14ac:dyDescent="0.2">
      <c r="D191" s="211"/>
      <c r="E191" s="211"/>
      <c r="F191" s="211"/>
      <c r="G191" s="211"/>
      <c r="H191" s="211"/>
      <c r="I191" s="211"/>
      <c r="J191" s="211"/>
    </row>
    <row r="192" spans="4:10" s="210" customFormat="1" ht="15.75" x14ac:dyDescent="0.2">
      <c r="D192" s="211"/>
      <c r="E192" s="211"/>
      <c r="F192" s="211"/>
      <c r="G192" s="211"/>
      <c r="H192" s="211"/>
      <c r="I192" s="211"/>
      <c r="J192" s="211"/>
    </row>
    <row r="193" spans="4:10" s="210" customFormat="1" ht="15.75" x14ac:dyDescent="0.2">
      <c r="D193" s="211"/>
      <c r="E193" s="211"/>
      <c r="F193" s="211"/>
      <c r="G193" s="211"/>
      <c r="H193" s="211"/>
      <c r="I193" s="211"/>
      <c r="J193" s="211"/>
    </row>
    <row r="194" spans="4:10" s="210" customFormat="1" ht="15.75" x14ac:dyDescent="0.2">
      <c r="D194" s="211"/>
      <c r="E194" s="211"/>
      <c r="F194" s="211"/>
      <c r="G194" s="211"/>
      <c r="H194" s="211"/>
      <c r="I194" s="211"/>
      <c r="J194" s="211"/>
    </row>
    <row r="195" spans="4:10" s="210" customFormat="1" ht="15.75" x14ac:dyDescent="0.2">
      <c r="D195" s="211"/>
      <c r="E195" s="211"/>
      <c r="F195" s="211"/>
      <c r="G195" s="211"/>
      <c r="H195" s="211"/>
      <c r="I195" s="211"/>
      <c r="J195" s="211"/>
    </row>
    <row r="196" spans="4:10" s="210" customFormat="1" ht="15.75" x14ac:dyDescent="0.2">
      <c r="D196" s="211"/>
      <c r="E196" s="211"/>
      <c r="F196" s="211"/>
      <c r="G196" s="211"/>
      <c r="H196" s="211"/>
      <c r="I196" s="211"/>
      <c r="J196" s="211"/>
    </row>
    <row r="197" spans="4:10" s="210" customFormat="1" ht="15.75" x14ac:dyDescent="0.2">
      <c r="D197" s="211"/>
      <c r="E197" s="211"/>
      <c r="F197" s="211"/>
      <c r="G197" s="211"/>
      <c r="H197" s="211"/>
      <c r="I197" s="211"/>
      <c r="J197" s="211"/>
    </row>
    <row r="198" spans="4:10" s="210" customFormat="1" ht="15.75" x14ac:dyDescent="0.2">
      <c r="D198" s="211"/>
      <c r="E198" s="211"/>
      <c r="F198" s="211"/>
      <c r="G198" s="211"/>
      <c r="H198" s="211"/>
      <c r="I198" s="211"/>
      <c r="J198" s="211"/>
    </row>
    <row r="199" spans="4:10" s="210" customFormat="1" ht="15.75" x14ac:dyDescent="0.2">
      <c r="D199" s="211"/>
      <c r="E199" s="211"/>
      <c r="F199" s="211"/>
      <c r="G199" s="211"/>
      <c r="H199" s="211"/>
      <c r="I199" s="211"/>
      <c r="J199" s="211"/>
    </row>
    <row r="200" spans="4:10" s="210" customFormat="1" ht="15.75" x14ac:dyDescent="0.2">
      <c r="D200" s="211"/>
      <c r="E200" s="211"/>
      <c r="F200" s="211"/>
      <c r="G200" s="211"/>
      <c r="H200" s="211"/>
      <c r="I200" s="211"/>
      <c r="J200" s="211"/>
    </row>
    <row r="201" spans="4:10" s="210" customFormat="1" ht="15.75" x14ac:dyDescent="0.2">
      <c r="D201" s="211"/>
      <c r="E201" s="211"/>
      <c r="F201" s="211"/>
      <c r="G201" s="211"/>
      <c r="H201" s="211"/>
      <c r="I201" s="211"/>
      <c r="J201" s="211"/>
    </row>
    <row r="202" spans="4:10" s="210" customFormat="1" ht="15.75" x14ac:dyDescent="0.2">
      <c r="D202" s="211"/>
      <c r="E202" s="211"/>
      <c r="F202" s="211"/>
      <c r="G202" s="211"/>
      <c r="H202" s="211"/>
      <c r="I202" s="211"/>
      <c r="J202" s="211"/>
    </row>
    <row r="203" spans="4:10" s="210" customFormat="1" ht="15.75" x14ac:dyDescent="0.2">
      <c r="D203" s="211"/>
      <c r="E203" s="211"/>
      <c r="F203" s="211"/>
      <c r="G203" s="211"/>
      <c r="H203" s="211"/>
      <c r="I203" s="211"/>
      <c r="J203" s="211"/>
    </row>
    <row r="204" spans="4:10" s="210" customFormat="1" ht="15.75" x14ac:dyDescent="0.2">
      <c r="D204" s="211"/>
      <c r="E204" s="211"/>
      <c r="F204" s="211"/>
      <c r="G204" s="211"/>
      <c r="H204" s="211"/>
      <c r="I204" s="211"/>
      <c r="J204" s="211"/>
    </row>
    <row r="205" spans="4:10" s="210" customFormat="1" ht="15.75" x14ac:dyDescent="0.2">
      <c r="D205" s="211"/>
      <c r="E205" s="211"/>
      <c r="F205" s="211"/>
      <c r="G205" s="211"/>
      <c r="H205" s="211"/>
      <c r="I205" s="211"/>
      <c r="J205" s="211"/>
    </row>
    <row r="206" spans="4:10" s="210" customFormat="1" ht="15.75" x14ac:dyDescent="0.2">
      <c r="D206" s="211"/>
      <c r="E206" s="211"/>
      <c r="F206" s="211"/>
      <c r="G206" s="211"/>
      <c r="H206" s="211"/>
      <c r="I206" s="211"/>
      <c r="J206" s="211"/>
    </row>
    <row r="207" spans="4:10" s="210" customFormat="1" ht="15.75" x14ac:dyDescent="0.2">
      <c r="D207" s="211"/>
      <c r="E207" s="211"/>
      <c r="F207" s="211"/>
      <c r="G207" s="211"/>
      <c r="H207" s="211"/>
      <c r="I207" s="211"/>
      <c r="J207" s="211"/>
    </row>
    <row r="208" spans="4:10" s="210" customFormat="1" ht="15.75" x14ac:dyDescent="0.2">
      <c r="D208" s="211"/>
      <c r="E208" s="211"/>
      <c r="F208" s="211"/>
      <c r="G208" s="211"/>
      <c r="H208" s="211"/>
      <c r="I208" s="211"/>
      <c r="J208" s="211"/>
    </row>
    <row r="209" spans="4:10" s="210" customFormat="1" ht="15.75" x14ac:dyDescent="0.2">
      <c r="D209" s="211"/>
      <c r="E209" s="211"/>
      <c r="F209" s="211"/>
      <c r="G209" s="211"/>
      <c r="H209" s="211"/>
      <c r="I209" s="211"/>
      <c r="J209" s="211"/>
    </row>
    <row r="210" spans="4:10" s="210" customFormat="1" ht="15.75" x14ac:dyDescent="0.2">
      <c r="D210" s="211"/>
      <c r="E210" s="211"/>
      <c r="F210" s="211"/>
      <c r="G210" s="211"/>
      <c r="H210" s="211"/>
      <c r="I210" s="211"/>
      <c r="J210" s="211"/>
    </row>
    <row r="211" spans="4:10" s="210" customFormat="1" ht="15.75" x14ac:dyDescent="0.2">
      <c r="D211" s="211"/>
      <c r="E211" s="211"/>
      <c r="F211" s="211"/>
      <c r="G211" s="211"/>
      <c r="H211" s="211"/>
      <c r="I211" s="211"/>
      <c r="J211" s="211"/>
    </row>
    <row r="212" spans="4:10" s="210" customFormat="1" ht="15.75" x14ac:dyDescent="0.2">
      <c r="D212" s="211"/>
      <c r="E212" s="211"/>
      <c r="F212" s="211"/>
      <c r="G212" s="211"/>
      <c r="H212" s="211"/>
      <c r="I212" s="211"/>
      <c r="J212" s="211"/>
    </row>
    <row r="213" spans="4:10" s="210" customFormat="1" ht="15.75" x14ac:dyDescent="0.2">
      <c r="D213" s="211"/>
      <c r="E213" s="211"/>
      <c r="F213" s="211"/>
      <c r="G213" s="211"/>
      <c r="H213" s="211"/>
      <c r="I213" s="211"/>
      <c r="J213" s="211"/>
    </row>
    <row r="214" spans="4:10" s="210" customFormat="1" ht="15.75" x14ac:dyDescent="0.2">
      <c r="D214" s="211"/>
      <c r="E214" s="211"/>
      <c r="F214" s="211"/>
      <c r="G214" s="211"/>
      <c r="H214" s="211"/>
      <c r="I214" s="211"/>
      <c r="J214" s="211"/>
    </row>
    <row r="215" spans="4:10" s="210" customFormat="1" ht="15.75" x14ac:dyDescent="0.2">
      <c r="D215" s="211"/>
      <c r="E215" s="211"/>
      <c r="F215" s="211"/>
      <c r="G215" s="211"/>
      <c r="H215" s="211"/>
      <c r="I215" s="211"/>
      <c r="J215" s="211"/>
    </row>
    <row r="216" spans="4:10" s="210" customFormat="1" ht="15.75" x14ac:dyDescent="0.2">
      <c r="D216" s="211"/>
      <c r="E216" s="211"/>
      <c r="F216" s="211"/>
      <c r="G216" s="211"/>
      <c r="H216" s="211"/>
      <c r="I216" s="211"/>
      <c r="J216" s="211"/>
    </row>
    <row r="217" spans="4:10" s="210" customFormat="1" ht="15.75" x14ac:dyDescent="0.2">
      <c r="D217" s="211"/>
      <c r="E217" s="211"/>
      <c r="F217" s="211"/>
      <c r="G217" s="211"/>
      <c r="H217" s="211"/>
      <c r="I217" s="211"/>
      <c r="J217" s="211"/>
    </row>
    <row r="218" spans="4:10" s="210" customFormat="1" ht="15.75" x14ac:dyDescent="0.2">
      <c r="D218" s="211"/>
      <c r="E218" s="211"/>
      <c r="F218" s="211"/>
      <c r="G218" s="211"/>
      <c r="H218" s="211"/>
      <c r="I218" s="211"/>
      <c r="J218" s="211"/>
    </row>
    <row r="219" spans="4:10" s="210" customFormat="1" ht="15.75" x14ac:dyDescent="0.2">
      <c r="D219" s="211"/>
      <c r="E219" s="211"/>
      <c r="F219" s="211"/>
      <c r="G219" s="211"/>
      <c r="H219" s="211"/>
      <c r="I219" s="211"/>
      <c r="J219" s="211"/>
    </row>
    <row r="220" spans="4:10" s="210" customFormat="1" ht="15.75" x14ac:dyDescent="0.2">
      <c r="D220" s="211"/>
      <c r="E220" s="211"/>
      <c r="F220" s="211"/>
      <c r="G220" s="211"/>
      <c r="H220" s="211"/>
      <c r="I220" s="211"/>
      <c r="J220" s="211"/>
    </row>
    <row r="221" spans="4:10" s="210" customFormat="1" ht="15.75" x14ac:dyDescent="0.2">
      <c r="D221" s="211"/>
      <c r="E221" s="211"/>
      <c r="F221" s="211"/>
      <c r="G221" s="211"/>
      <c r="H221" s="211"/>
      <c r="I221" s="211"/>
      <c r="J221" s="211"/>
    </row>
    <row r="222" spans="4:10" s="210" customFormat="1" ht="15.75" x14ac:dyDescent="0.2">
      <c r="D222" s="211"/>
      <c r="E222" s="211"/>
      <c r="F222" s="211"/>
      <c r="G222" s="211"/>
      <c r="H222" s="211"/>
      <c r="I222" s="211"/>
      <c r="J222" s="211"/>
    </row>
    <row r="223" spans="4:10" s="210" customFormat="1" ht="15.75" x14ac:dyDescent="0.2">
      <c r="D223" s="211"/>
      <c r="E223" s="211"/>
      <c r="F223" s="211"/>
      <c r="G223" s="211"/>
      <c r="H223" s="211"/>
      <c r="I223" s="211"/>
      <c r="J223" s="211"/>
    </row>
    <row r="224" spans="4:10" s="210" customFormat="1" ht="15.75" x14ac:dyDescent="0.2">
      <c r="D224" s="211"/>
      <c r="E224" s="211"/>
      <c r="F224" s="211"/>
      <c r="G224" s="211"/>
      <c r="H224" s="211"/>
      <c r="I224" s="211"/>
      <c r="J224" s="211"/>
    </row>
    <row r="225" spans="1:10" s="210" customFormat="1" ht="15.75" x14ac:dyDescent="0.2">
      <c r="D225" s="211"/>
      <c r="E225" s="211"/>
      <c r="F225" s="211"/>
      <c r="G225" s="211"/>
      <c r="H225" s="211"/>
      <c r="I225" s="211"/>
      <c r="J225" s="211"/>
    </row>
    <row r="226" spans="1:10" s="210" customFormat="1" ht="15.75" x14ac:dyDescent="0.2">
      <c r="D226" s="211"/>
      <c r="E226" s="211"/>
      <c r="F226" s="211"/>
      <c r="G226" s="211"/>
      <c r="H226" s="211"/>
      <c r="I226" s="211"/>
      <c r="J226" s="211"/>
    </row>
    <row r="227" spans="1:10" s="210" customFormat="1" ht="15.75" x14ac:dyDescent="0.2">
      <c r="D227" s="211"/>
      <c r="E227" s="211"/>
      <c r="F227" s="211"/>
      <c r="G227" s="211"/>
      <c r="H227" s="211"/>
      <c r="I227" s="211"/>
      <c r="J227" s="211"/>
    </row>
    <row r="228" spans="1:10" s="210" customFormat="1" ht="15.75" x14ac:dyDescent="0.2">
      <c r="D228" s="211"/>
      <c r="E228" s="211"/>
      <c r="F228" s="211"/>
      <c r="G228" s="211"/>
      <c r="H228" s="211"/>
      <c r="I228" s="211"/>
      <c r="J228" s="211"/>
    </row>
    <row r="229" spans="1:10" s="210" customFormat="1" ht="15.75" x14ac:dyDescent="0.2">
      <c r="D229" s="211"/>
      <c r="E229" s="211"/>
      <c r="F229" s="211"/>
      <c r="G229" s="211"/>
      <c r="H229" s="211"/>
      <c r="I229" s="211"/>
      <c r="J229" s="211"/>
    </row>
    <row r="230" spans="1:10" s="210" customFormat="1" ht="15.75" x14ac:dyDescent="0.2">
      <c r="D230" s="211"/>
      <c r="E230" s="211"/>
      <c r="F230" s="211"/>
      <c r="G230" s="211"/>
      <c r="H230" s="211"/>
      <c r="I230" s="211"/>
      <c r="J230" s="211"/>
    </row>
    <row r="231" spans="1:10" s="210" customFormat="1" ht="15.75" x14ac:dyDescent="0.2">
      <c r="D231" s="211"/>
      <c r="E231" s="211"/>
      <c r="F231" s="211"/>
      <c r="G231" s="211"/>
      <c r="H231" s="211"/>
      <c r="I231" s="211"/>
      <c r="J231" s="211"/>
    </row>
    <row r="232" spans="1:10" s="210" customFormat="1" ht="15.75" x14ac:dyDescent="0.2">
      <c r="D232" s="211"/>
      <c r="E232" s="211"/>
      <c r="F232" s="211"/>
      <c r="G232" s="211"/>
      <c r="H232" s="211"/>
      <c r="I232" s="211"/>
      <c r="J232" s="211"/>
    </row>
    <row r="233" spans="1:10" s="210" customFormat="1" ht="15.75" x14ac:dyDescent="0.2">
      <c r="D233" s="211"/>
      <c r="E233" s="211"/>
      <c r="F233" s="211"/>
      <c r="G233" s="211"/>
      <c r="H233" s="211"/>
      <c r="I233" s="211"/>
      <c r="J233" s="211"/>
    </row>
    <row r="234" spans="1:10" s="210" customFormat="1" ht="15.75" x14ac:dyDescent="0.2">
      <c r="D234" s="211"/>
      <c r="E234" s="211"/>
      <c r="F234" s="211"/>
      <c r="G234" s="211"/>
      <c r="H234" s="211"/>
      <c r="I234" s="211"/>
      <c r="J234" s="211"/>
    </row>
    <row r="235" spans="1:10" s="210" customFormat="1" ht="15.75" x14ac:dyDescent="0.2">
      <c r="D235" s="211"/>
      <c r="E235" s="211"/>
      <c r="F235" s="211"/>
      <c r="G235" s="211"/>
      <c r="H235" s="211"/>
      <c r="I235" s="211"/>
      <c r="J235" s="211"/>
    </row>
    <row r="236" spans="1:10" s="210" customFormat="1" ht="15.75" x14ac:dyDescent="0.2">
      <c r="D236" s="211"/>
      <c r="E236" s="211"/>
      <c r="F236" s="211"/>
      <c r="G236" s="211"/>
      <c r="H236" s="211"/>
      <c r="I236" s="211"/>
      <c r="J236" s="211"/>
    </row>
    <row r="237" spans="1:10" s="210" customFormat="1" ht="15.75" x14ac:dyDescent="0.2">
      <c r="D237" s="211"/>
      <c r="E237" s="211"/>
      <c r="F237" s="211"/>
      <c r="G237" s="211"/>
      <c r="H237" s="211"/>
      <c r="I237" s="211"/>
      <c r="J237" s="211"/>
    </row>
    <row r="238" spans="1:10" ht="15.75" x14ac:dyDescent="0.2">
      <c r="A238" s="210"/>
      <c r="B238" s="210"/>
      <c r="C238" s="210"/>
    </row>
    <row r="239" spans="1:10" ht="15.75" x14ac:dyDescent="0.2">
      <c r="A239" s="210"/>
      <c r="B239" s="210"/>
      <c r="C239" s="210"/>
    </row>
    <row r="240" spans="1:10" ht="15.75" x14ac:dyDescent="0.2">
      <c r="A240" s="210"/>
      <c r="B240" s="210"/>
      <c r="C240" s="210"/>
    </row>
  </sheetData>
  <sheetProtection selectLockedCells="1"/>
  <phoneticPr fontId="1" type="noConversion"/>
  <printOptions horizontalCentered="1"/>
  <pageMargins left="0.75" right="0.75" top="0.41" bottom="0.43" header="0.17" footer="0.17"/>
  <pageSetup scale="92" orientation="landscape" r:id="rId1"/>
  <headerFooter alignWithMargins="0">
    <oddFooter>&amp;R&amp;"Arial Narrow,Regular"Страна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I15"/>
  <sheetViews>
    <sheetView showZeros="0" zoomScaleNormal="100" workbookViewId="0"/>
  </sheetViews>
  <sheetFormatPr defaultRowHeight="15" customHeight="1" x14ac:dyDescent="0.2"/>
  <cols>
    <col min="1" max="1" width="5.7109375" style="1" customWidth="1"/>
    <col min="2" max="2" width="9" style="1" customWidth="1"/>
    <col min="3" max="3" width="61.7109375" style="1" customWidth="1"/>
    <col min="4" max="4" width="14.7109375" style="1" customWidth="1"/>
    <col min="5" max="5" width="17.5703125" style="1" customWidth="1"/>
    <col min="6" max="6" width="15.85546875" style="1" customWidth="1"/>
    <col min="7" max="7" width="18.28515625" style="1" customWidth="1"/>
    <col min="8" max="8" width="15.85546875" style="1" customWidth="1"/>
    <col min="9" max="9" width="68" style="1" bestFit="1" customWidth="1"/>
    <col min="10" max="16384" width="9.140625" style="1"/>
  </cols>
  <sheetData>
    <row r="3" spans="2:9" ht="15" customHeight="1" x14ac:dyDescent="0.2">
      <c r="B3" s="246" t="s">
        <v>244</v>
      </c>
      <c r="C3" s="246"/>
      <c r="D3" s="246"/>
      <c r="E3" s="246"/>
      <c r="F3" s="246"/>
      <c r="G3" s="246"/>
      <c r="H3" s="246"/>
      <c r="I3" s="246"/>
    </row>
    <row r="4" spans="2:9" ht="15" customHeight="1" thickBot="1" x14ac:dyDescent="0.25">
      <c r="B4" s="66"/>
      <c r="C4" s="38"/>
      <c r="D4" s="38"/>
      <c r="E4" s="39"/>
      <c r="F4" s="39"/>
      <c r="G4" s="39"/>
      <c r="I4" s="25" t="s">
        <v>0</v>
      </c>
    </row>
    <row r="5" spans="2:9" ht="15" customHeight="1" thickTop="1" x14ac:dyDescent="0.2">
      <c r="B5" s="249" t="s">
        <v>108</v>
      </c>
      <c r="C5" s="251" t="s">
        <v>26</v>
      </c>
      <c r="D5" s="251" t="s">
        <v>97</v>
      </c>
      <c r="E5" s="253">
        <f>'Naslovna strana'!C11</f>
        <v>0</v>
      </c>
      <c r="F5" s="253"/>
      <c r="G5" s="236" t="s">
        <v>125</v>
      </c>
      <c r="H5" s="244" t="s">
        <v>111</v>
      </c>
      <c r="I5" s="247" t="s">
        <v>223</v>
      </c>
    </row>
    <row r="6" spans="2:9" ht="30" customHeight="1" x14ac:dyDescent="0.2">
      <c r="B6" s="250"/>
      <c r="C6" s="252"/>
      <c r="D6" s="252"/>
      <c r="E6" s="64" t="s">
        <v>176</v>
      </c>
      <c r="F6" s="67" t="s">
        <v>177</v>
      </c>
      <c r="G6" s="237"/>
      <c r="H6" s="245"/>
      <c r="I6" s="248"/>
    </row>
    <row r="7" spans="2:9" ht="15" customHeight="1" x14ac:dyDescent="0.2">
      <c r="B7" s="5" t="s">
        <v>2</v>
      </c>
      <c r="C7" s="40" t="s">
        <v>98</v>
      </c>
      <c r="D7" s="6" t="s">
        <v>178</v>
      </c>
      <c r="E7" s="233">
        <f>+'8. Ostvaren prihod'!P47</f>
        <v>0</v>
      </c>
      <c r="F7" s="16">
        <f>+'2. Operativni troskovi'!E69</f>
        <v>0</v>
      </c>
      <c r="G7" s="238"/>
      <c r="H7" s="241">
        <f>(F14-E7)*(1+G7)</f>
        <v>0</v>
      </c>
      <c r="I7" s="208"/>
    </row>
    <row r="8" spans="2:9" ht="15" customHeight="1" x14ac:dyDescent="0.2">
      <c r="B8" s="7" t="s">
        <v>3</v>
      </c>
      <c r="C8" s="41" t="s">
        <v>99</v>
      </c>
      <c r="D8" s="9" t="s">
        <v>179</v>
      </c>
      <c r="E8" s="234"/>
      <c r="F8" s="34">
        <f>+'3. Troskovi amortizacije'!D8</f>
        <v>0</v>
      </c>
      <c r="G8" s="239"/>
      <c r="H8" s="242"/>
      <c r="I8" s="177"/>
    </row>
    <row r="9" spans="2:9" ht="15" customHeight="1" x14ac:dyDescent="0.2">
      <c r="B9" s="7" t="s">
        <v>4</v>
      </c>
      <c r="C9" s="41" t="s">
        <v>126</v>
      </c>
      <c r="D9" s="85" t="s">
        <v>180</v>
      </c>
      <c r="E9" s="234"/>
      <c r="F9" s="34">
        <f>+'4. Nabavka prirodnog gasa'!P21</f>
        <v>0</v>
      </c>
      <c r="G9" s="239"/>
      <c r="H9" s="242"/>
      <c r="I9" s="177"/>
    </row>
    <row r="10" spans="2:9" ht="15" customHeight="1" x14ac:dyDescent="0.2">
      <c r="B10" s="11" t="s">
        <v>43</v>
      </c>
      <c r="C10" s="8" t="s">
        <v>127</v>
      </c>
      <c r="D10" s="85" t="s">
        <v>181</v>
      </c>
      <c r="E10" s="234"/>
      <c r="F10" s="35">
        <f>+'5. Troskovi distribucije'!P37</f>
        <v>0</v>
      </c>
      <c r="G10" s="239"/>
      <c r="H10" s="242"/>
      <c r="I10" s="177"/>
    </row>
    <row r="11" spans="2:9" ht="15.75" x14ac:dyDescent="0.2">
      <c r="B11" s="11" t="s">
        <v>10</v>
      </c>
      <c r="C11" s="12" t="s">
        <v>187</v>
      </c>
      <c r="D11" s="68" t="s">
        <v>182</v>
      </c>
      <c r="E11" s="234"/>
      <c r="F11" s="35">
        <f>+'6. Poslovna dobit'!E8</f>
        <v>0</v>
      </c>
      <c r="G11" s="239"/>
      <c r="H11" s="242"/>
      <c r="I11" s="177"/>
    </row>
    <row r="12" spans="2:9" ht="15.75" x14ac:dyDescent="0.2">
      <c r="B12" s="11" t="s">
        <v>54</v>
      </c>
      <c r="C12" s="12" t="s">
        <v>188</v>
      </c>
      <c r="D12" s="90" t="s">
        <v>189</v>
      </c>
      <c r="E12" s="234"/>
      <c r="F12" s="35">
        <f>+'7. Ostali prihodi'!D10</f>
        <v>0</v>
      </c>
      <c r="G12" s="239"/>
      <c r="H12" s="242"/>
      <c r="I12" s="177"/>
    </row>
    <row r="13" spans="2:9" ht="15" customHeight="1" x14ac:dyDescent="0.2">
      <c r="B13" s="11" t="s">
        <v>55</v>
      </c>
      <c r="C13" s="14" t="s">
        <v>100</v>
      </c>
      <c r="D13" s="13" t="s">
        <v>183</v>
      </c>
      <c r="E13" s="234"/>
      <c r="F13" s="91"/>
      <c r="G13" s="239"/>
      <c r="H13" s="242"/>
      <c r="I13" s="178" t="s">
        <v>224</v>
      </c>
    </row>
    <row r="14" spans="2:9" ht="15" customHeight="1" thickBot="1" x14ac:dyDescent="0.25">
      <c r="B14" s="32" t="s">
        <v>66</v>
      </c>
      <c r="C14" s="57" t="s">
        <v>109</v>
      </c>
      <c r="D14" s="58" t="s">
        <v>184</v>
      </c>
      <c r="E14" s="235"/>
      <c r="F14" s="42">
        <f>F7+F8+F9+F10+F11-F12+F13</f>
        <v>0</v>
      </c>
      <c r="G14" s="240"/>
      <c r="H14" s="243"/>
      <c r="I14" s="179"/>
    </row>
    <row r="15" spans="2:9" ht="15" customHeight="1" thickTop="1" x14ac:dyDescent="0.2">
      <c r="B15" s="232"/>
      <c r="C15" s="232"/>
      <c r="D15" s="232"/>
      <c r="E15" s="232"/>
      <c r="F15" s="232"/>
      <c r="G15" s="232"/>
      <c r="H15" s="232"/>
      <c r="I15" s="209"/>
    </row>
  </sheetData>
  <mergeCells count="12">
    <mergeCell ref="B3:I3"/>
    <mergeCell ref="I5:I6"/>
    <mergeCell ref="B5:B6"/>
    <mergeCell ref="C5:C6"/>
    <mergeCell ref="D5:D6"/>
    <mergeCell ref="E5:F5"/>
    <mergeCell ref="B15:H15"/>
    <mergeCell ref="E7:E14"/>
    <mergeCell ref="G5:G6"/>
    <mergeCell ref="G7:G14"/>
    <mergeCell ref="H7:H14"/>
    <mergeCell ref="H5:H6"/>
  </mergeCells>
  <phoneticPr fontId="1" type="noConversion"/>
  <printOptions horizontalCentered="1"/>
  <pageMargins left="0.23" right="0.17" top="1.98" bottom="0.35" header="0.17" footer="0.16"/>
  <pageSetup paperSize="9" scale="64" orientation="landscape" r:id="rId1"/>
  <headerFooter alignWithMargins="0">
    <oddFooter>&amp;R&amp;"Arial Narrow,Regular"Страна 1 од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79"/>
  <sheetViews>
    <sheetView showGridLines="0" showZeros="0" zoomScaleNormal="100" workbookViewId="0"/>
  </sheetViews>
  <sheetFormatPr defaultRowHeight="15" customHeight="1" x14ac:dyDescent="0.2"/>
  <cols>
    <col min="1" max="1" width="5.7109375" style="2" customWidth="1"/>
    <col min="2" max="3" width="9.140625" style="2"/>
    <col min="4" max="4" width="80.7109375" style="20" customWidth="1"/>
    <col min="5" max="5" width="16.7109375" style="2" customWidth="1"/>
    <col min="6" max="16384" width="9.140625" style="2"/>
  </cols>
  <sheetData>
    <row r="1" spans="2:5" ht="15" customHeight="1" x14ac:dyDescent="0.2">
      <c r="B1" s="4"/>
      <c r="C1" s="4"/>
    </row>
    <row r="2" spans="2:5" ht="15" customHeight="1" x14ac:dyDescent="0.2">
      <c r="B2" s="258" t="s">
        <v>245</v>
      </c>
      <c r="C2" s="258"/>
      <c r="D2" s="258"/>
      <c r="E2" s="258"/>
    </row>
    <row r="3" spans="2:5" ht="15" customHeight="1" x14ac:dyDescent="0.2">
      <c r="B3" s="22"/>
      <c r="C3" s="22"/>
      <c r="D3" s="22"/>
      <c r="E3" s="22"/>
    </row>
    <row r="4" spans="2:5" s="1" customFormat="1" ht="15" customHeight="1" thickBot="1" x14ac:dyDescent="0.25">
      <c r="D4" s="23"/>
      <c r="E4" s="24" t="s">
        <v>0</v>
      </c>
    </row>
    <row r="5" spans="2:5" s="1" customFormat="1" ht="15" customHeight="1" thickTop="1" x14ac:dyDescent="0.2">
      <c r="B5" s="259" t="s">
        <v>108</v>
      </c>
      <c r="C5" s="261" t="s">
        <v>119</v>
      </c>
      <c r="D5" s="261" t="s">
        <v>26</v>
      </c>
      <c r="E5" s="159">
        <f>'Naslovna strana'!C11</f>
        <v>0</v>
      </c>
    </row>
    <row r="6" spans="2:5" s="1" customFormat="1" ht="15" customHeight="1" x14ac:dyDescent="0.2">
      <c r="B6" s="260"/>
      <c r="C6" s="262"/>
      <c r="D6" s="262"/>
      <c r="E6" s="143" t="s">
        <v>107</v>
      </c>
    </row>
    <row r="7" spans="2:5" s="1" customFormat="1" ht="15" customHeight="1" x14ac:dyDescent="0.2">
      <c r="B7" s="122" t="s">
        <v>2</v>
      </c>
      <c r="C7" s="110">
        <v>51</v>
      </c>
      <c r="D7" s="26" t="s">
        <v>221</v>
      </c>
      <c r="E7" s="144">
        <f>E8+E9+E12+E17+E18</f>
        <v>0</v>
      </c>
    </row>
    <row r="8" spans="2:5" s="1" customFormat="1" ht="15" customHeight="1" x14ac:dyDescent="0.2">
      <c r="B8" s="123" t="s">
        <v>60</v>
      </c>
      <c r="C8" s="111">
        <v>511</v>
      </c>
      <c r="D8" s="105" t="s">
        <v>61</v>
      </c>
      <c r="E8" s="145"/>
    </row>
    <row r="9" spans="2:5" s="1" customFormat="1" ht="15" customHeight="1" x14ac:dyDescent="0.2">
      <c r="B9" s="7" t="s">
        <v>33</v>
      </c>
      <c r="C9" s="112">
        <v>512</v>
      </c>
      <c r="D9" s="106" t="s">
        <v>27</v>
      </c>
      <c r="E9" s="146">
        <f>E10+E11</f>
        <v>0</v>
      </c>
    </row>
    <row r="10" spans="2:5" s="1" customFormat="1" ht="15" customHeight="1" x14ac:dyDescent="0.2">
      <c r="B10" s="28" t="s">
        <v>128</v>
      </c>
      <c r="C10" s="113"/>
      <c r="D10" s="107" t="s">
        <v>73</v>
      </c>
      <c r="E10" s="147"/>
    </row>
    <row r="11" spans="2:5" s="1" customFormat="1" ht="15" customHeight="1" x14ac:dyDescent="0.2">
      <c r="B11" s="28" t="s">
        <v>129</v>
      </c>
      <c r="C11" s="113"/>
      <c r="D11" s="107" t="s">
        <v>74</v>
      </c>
      <c r="E11" s="147"/>
    </row>
    <row r="12" spans="2:5" s="1" customFormat="1" ht="15" customHeight="1" x14ac:dyDescent="0.2">
      <c r="B12" s="11" t="s">
        <v>34</v>
      </c>
      <c r="C12" s="113">
        <v>513</v>
      </c>
      <c r="D12" s="107" t="s">
        <v>11</v>
      </c>
      <c r="E12" s="148">
        <f>E13+E14+E15+E16</f>
        <v>0</v>
      </c>
    </row>
    <row r="13" spans="2:5" s="1" customFormat="1" ht="15" customHeight="1" x14ac:dyDescent="0.2">
      <c r="B13" s="28" t="s">
        <v>130</v>
      </c>
      <c r="C13" s="113"/>
      <c r="D13" s="107" t="s">
        <v>75</v>
      </c>
      <c r="E13" s="147"/>
    </row>
    <row r="14" spans="2:5" s="1" customFormat="1" ht="15" customHeight="1" x14ac:dyDescent="0.2">
      <c r="B14" s="28" t="s">
        <v>131</v>
      </c>
      <c r="C14" s="113"/>
      <c r="D14" s="107" t="s">
        <v>76</v>
      </c>
      <c r="E14" s="147"/>
    </row>
    <row r="15" spans="2:5" s="1" customFormat="1" ht="15" customHeight="1" x14ac:dyDescent="0.2">
      <c r="B15" s="28" t="s">
        <v>132</v>
      </c>
      <c r="C15" s="113"/>
      <c r="D15" s="107" t="s">
        <v>101</v>
      </c>
      <c r="E15" s="149"/>
    </row>
    <row r="16" spans="2:5" s="1" customFormat="1" ht="15" customHeight="1" x14ac:dyDescent="0.2">
      <c r="B16" s="28" t="s">
        <v>133</v>
      </c>
      <c r="C16" s="113"/>
      <c r="D16" s="107" t="s">
        <v>77</v>
      </c>
      <c r="E16" s="149"/>
    </row>
    <row r="17" spans="2:5" s="1" customFormat="1" ht="15" customHeight="1" x14ac:dyDescent="0.2">
      <c r="B17" s="124" t="s">
        <v>217</v>
      </c>
      <c r="C17" s="114">
        <v>514</v>
      </c>
      <c r="D17" s="108" t="s">
        <v>218</v>
      </c>
      <c r="E17" s="150"/>
    </row>
    <row r="18" spans="2:5" s="1" customFormat="1" ht="15" customHeight="1" x14ac:dyDescent="0.2">
      <c r="B18" s="125" t="s">
        <v>219</v>
      </c>
      <c r="C18" s="115">
        <v>515</v>
      </c>
      <c r="D18" s="109" t="s">
        <v>220</v>
      </c>
      <c r="E18" s="151"/>
    </row>
    <row r="19" spans="2:5" s="1" customFormat="1" ht="15" customHeight="1" x14ac:dyDescent="0.2">
      <c r="B19" s="122" t="s">
        <v>3</v>
      </c>
      <c r="C19" s="110">
        <v>52</v>
      </c>
      <c r="D19" s="29" t="s">
        <v>12</v>
      </c>
      <c r="E19" s="144">
        <f>E20+E21+E22+E23+E24+E25+E26+E27+E28</f>
        <v>0</v>
      </c>
    </row>
    <row r="20" spans="2:5" s="1" customFormat="1" ht="15" customHeight="1" x14ac:dyDescent="0.2">
      <c r="B20" s="123" t="s">
        <v>62</v>
      </c>
      <c r="C20" s="116">
        <v>520</v>
      </c>
      <c r="D20" s="30" t="s">
        <v>63</v>
      </c>
      <c r="E20" s="152"/>
    </row>
    <row r="21" spans="2:5" s="1" customFormat="1" ht="15" customHeight="1" x14ac:dyDescent="0.2">
      <c r="B21" s="7" t="s">
        <v>64</v>
      </c>
      <c r="C21" s="117">
        <v>521</v>
      </c>
      <c r="D21" s="18" t="s">
        <v>65</v>
      </c>
      <c r="E21" s="153"/>
    </row>
    <row r="22" spans="2:5" s="1" customFormat="1" ht="15" customHeight="1" x14ac:dyDescent="0.2">
      <c r="B22" s="7" t="s">
        <v>35</v>
      </c>
      <c r="C22" s="117">
        <v>522</v>
      </c>
      <c r="D22" s="18" t="s">
        <v>28</v>
      </c>
      <c r="E22" s="153"/>
    </row>
    <row r="23" spans="2:5" s="1" customFormat="1" ht="15" customHeight="1" x14ac:dyDescent="0.2">
      <c r="B23" s="7" t="s">
        <v>36</v>
      </c>
      <c r="C23" s="117">
        <v>523</v>
      </c>
      <c r="D23" s="18" t="s">
        <v>29</v>
      </c>
      <c r="E23" s="153"/>
    </row>
    <row r="24" spans="2:5" s="1" customFormat="1" ht="15" customHeight="1" x14ac:dyDescent="0.2">
      <c r="B24" s="7" t="s">
        <v>134</v>
      </c>
      <c r="C24" s="117">
        <v>524</v>
      </c>
      <c r="D24" s="18" t="s">
        <v>30</v>
      </c>
      <c r="E24" s="153"/>
    </row>
    <row r="25" spans="2:5" s="1" customFormat="1" ht="15" customHeight="1" x14ac:dyDescent="0.2">
      <c r="B25" s="7" t="s">
        <v>135</v>
      </c>
      <c r="C25" s="117">
        <v>525</v>
      </c>
      <c r="D25" s="18" t="s">
        <v>31</v>
      </c>
      <c r="E25" s="153"/>
    </row>
    <row r="26" spans="2:5" s="1" customFormat="1" ht="15" customHeight="1" x14ac:dyDescent="0.2">
      <c r="B26" s="7" t="s">
        <v>136</v>
      </c>
      <c r="C26" s="117">
        <v>526</v>
      </c>
      <c r="D26" s="18" t="s">
        <v>222</v>
      </c>
      <c r="E26" s="153"/>
    </row>
    <row r="27" spans="2:5" s="1" customFormat="1" ht="15" customHeight="1" x14ac:dyDescent="0.2">
      <c r="B27" s="11" t="s">
        <v>137</v>
      </c>
      <c r="C27" s="118">
        <v>528</v>
      </c>
      <c r="D27" s="12" t="s">
        <v>288</v>
      </c>
      <c r="E27" s="147"/>
    </row>
    <row r="28" spans="2:5" s="1" customFormat="1" ht="15" customHeight="1" x14ac:dyDescent="0.2">
      <c r="B28" s="11" t="s">
        <v>282</v>
      </c>
      <c r="C28" s="118">
        <v>529</v>
      </c>
      <c r="D28" s="12" t="s">
        <v>32</v>
      </c>
      <c r="E28" s="148">
        <f>E29+E30+E31+E32+E33</f>
        <v>0</v>
      </c>
    </row>
    <row r="29" spans="2:5" s="1" customFormat="1" ht="15" customHeight="1" x14ac:dyDescent="0.2">
      <c r="B29" s="17" t="s">
        <v>283</v>
      </c>
      <c r="C29" s="117"/>
      <c r="D29" s="18" t="s">
        <v>78</v>
      </c>
      <c r="E29" s="153"/>
    </row>
    <row r="30" spans="2:5" s="1" customFormat="1" ht="15" customHeight="1" x14ac:dyDescent="0.2">
      <c r="B30" s="17" t="s">
        <v>284</v>
      </c>
      <c r="C30" s="117"/>
      <c r="D30" s="18" t="s">
        <v>79</v>
      </c>
      <c r="E30" s="153"/>
    </row>
    <row r="31" spans="2:5" s="1" customFormat="1" ht="15" customHeight="1" x14ac:dyDescent="0.2">
      <c r="B31" s="28" t="s">
        <v>285</v>
      </c>
      <c r="C31" s="118"/>
      <c r="D31" s="12" t="s">
        <v>80</v>
      </c>
      <c r="E31" s="147"/>
    </row>
    <row r="32" spans="2:5" s="1" customFormat="1" ht="15" customHeight="1" x14ac:dyDescent="0.2">
      <c r="B32" s="28" t="s">
        <v>286</v>
      </c>
      <c r="C32" s="118"/>
      <c r="D32" s="12" t="s">
        <v>120</v>
      </c>
      <c r="E32" s="147"/>
    </row>
    <row r="33" spans="2:5" s="1" customFormat="1" ht="15" customHeight="1" x14ac:dyDescent="0.2">
      <c r="B33" s="19" t="s">
        <v>287</v>
      </c>
      <c r="C33" s="119"/>
      <c r="D33" s="15" t="s">
        <v>81</v>
      </c>
      <c r="E33" s="154"/>
    </row>
    <row r="34" spans="2:5" s="1" customFormat="1" ht="15" customHeight="1" x14ac:dyDescent="0.2">
      <c r="B34" s="122" t="s">
        <v>4</v>
      </c>
      <c r="C34" s="110">
        <v>53</v>
      </c>
      <c r="D34" s="29" t="s">
        <v>13</v>
      </c>
      <c r="E34" s="144">
        <f>E35+E36+E39+E40+E43+E44+E45+E46+E47</f>
        <v>0</v>
      </c>
    </row>
    <row r="35" spans="2:5" s="1" customFormat="1" ht="15" customHeight="1" x14ac:dyDescent="0.2">
      <c r="B35" s="123" t="s">
        <v>5</v>
      </c>
      <c r="C35" s="116">
        <v>530</v>
      </c>
      <c r="D35" s="30" t="s">
        <v>37</v>
      </c>
      <c r="E35" s="152"/>
    </row>
    <row r="36" spans="2:5" s="1" customFormat="1" ht="15" customHeight="1" x14ac:dyDescent="0.2">
      <c r="B36" s="7" t="s">
        <v>6</v>
      </c>
      <c r="C36" s="117">
        <v>531</v>
      </c>
      <c r="D36" s="18" t="s">
        <v>15</v>
      </c>
      <c r="E36" s="146">
        <f>E37+E38</f>
        <v>0</v>
      </c>
    </row>
    <row r="37" spans="2:5" s="1" customFormat="1" ht="15" customHeight="1" x14ac:dyDescent="0.2">
      <c r="B37" s="17" t="s">
        <v>82</v>
      </c>
      <c r="C37" s="117"/>
      <c r="D37" s="18" t="s">
        <v>102</v>
      </c>
      <c r="E37" s="153"/>
    </row>
    <row r="38" spans="2:5" s="1" customFormat="1" ht="15" customHeight="1" x14ac:dyDescent="0.2">
      <c r="B38" s="17" t="s">
        <v>83</v>
      </c>
      <c r="C38" s="117"/>
      <c r="D38" s="18" t="s">
        <v>84</v>
      </c>
      <c r="E38" s="153"/>
    </row>
    <row r="39" spans="2:5" s="1" customFormat="1" ht="15" customHeight="1" x14ac:dyDescent="0.2">
      <c r="B39" s="7" t="s">
        <v>7</v>
      </c>
      <c r="C39" s="117">
        <v>532</v>
      </c>
      <c r="D39" s="18" t="s">
        <v>14</v>
      </c>
      <c r="E39" s="155"/>
    </row>
    <row r="40" spans="2:5" s="1" customFormat="1" ht="15" customHeight="1" x14ac:dyDescent="0.2">
      <c r="B40" s="7" t="s">
        <v>8</v>
      </c>
      <c r="C40" s="117">
        <v>533</v>
      </c>
      <c r="D40" s="18" t="s">
        <v>289</v>
      </c>
      <c r="E40" s="146">
        <f>E41+E42</f>
        <v>0</v>
      </c>
    </row>
    <row r="41" spans="2:5" s="1" customFormat="1" ht="15" customHeight="1" x14ac:dyDescent="0.2">
      <c r="B41" s="17" t="s">
        <v>138</v>
      </c>
      <c r="C41" s="117"/>
      <c r="D41" s="18" t="s">
        <v>103</v>
      </c>
      <c r="E41" s="153"/>
    </row>
    <row r="42" spans="2:5" s="1" customFormat="1" ht="15" customHeight="1" x14ac:dyDescent="0.2">
      <c r="B42" s="17" t="s">
        <v>139</v>
      </c>
      <c r="C42" s="117"/>
      <c r="D42" s="18" t="s">
        <v>290</v>
      </c>
      <c r="E42" s="153"/>
    </row>
    <row r="43" spans="2:5" s="1" customFormat="1" ht="15" customHeight="1" x14ac:dyDescent="0.2">
      <c r="B43" s="7" t="s">
        <v>9</v>
      </c>
      <c r="C43" s="117">
        <v>534</v>
      </c>
      <c r="D43" s="18" t="s">
        <v>38</v>
      </c>
      <c r="E43" s="153"/>
    </row>
    <row r="44" spans="2:5" s="1" customFormat="1" ht="15" customHeight="1" x14ac:dyDescent="0.2">
      <c r="B44" s="7" t="s">
        <v>40</v>
      </c>
      <c r="C44" s="117">
        <v>535</v>
      </c>
      <c r="D44" s="18" t="s">
        <v>16</v>
      </c>
      <c r="E44" s="153"/>
    </row>
    <row r="45" spans="2:5" s="1" customFormat="1" ht="15" customHeight="1" x14ac:dyDescent="0.2">
      <c r="B45" s="7" t="s">
        <v>41</v>
      </c>
      <c r="C45" s="117">
        <v>536</v>
      </c>
      <c r="D45" s="18" t="s">
        <v>39</v>
      </c>
      <c r="E45" s="153"/>
    </row>
    <row r="46" spans="2:5" s="1" customFormat="1" ht="15" customHeight="1" x14ac:dyDescent="0.2">
      <c r="B46" s="11" t="s">
        <v>42</v>
      </c>
      <c r="C46" s="118">
        <v>537</v>
      </c>
      <c r="D46" s="12" t="s">
        <v>104</v>
      </c>
      <c r="E46" s="147"/>
    </row>
    <row r="47" spans="2:5" s="1" customFormat="1" ht="15" customHeight="1" x14ac:dyDescent="0.2">
      <c r="B47" s="11" t="s">
        <v>140</v>
      </c>
      <c r="C47" s="118">
        <v>539</v>
      </c>
      <c r="D47" s="12" t="s">
        <v>291</v>
      </c>
      <c r="E47" s="149"/>
    </row>
    <row r="48" spans="2:5" s="1" customFormat="1" ht="15" customHeight="1" x14ac:dyDescent="0.2">
      <c r="B48" s="122" t="s">
        <v>43</v>
      </c>
      <c r="C48" s="110">
        <v>55</v>
      </c>
      <c r="D48" s="29" t="s">
        <v>17</v>
      </c>
      <c r="E48" s="144">
        <f>E49+E54+E55+E59+E60+E61+E64+E65</f>
        <v>0</v>
      </c>
    </row>
    <row r="49" spans="2:5" s="1" customFormat="1" ht="15" customHeight="1" x14ac:dyDescent="0.2">
      <c r="B49" s="123" t="s">
        <v>46</v>
      </c>
      <c r="C49" s="116">
        <v>550</v>
      </c>
      <c r="D49" s="30" t="s">
        <v>18</v>
      </c>
      <c r="E49" s="156">
        <f>E50+E51+E52+E53</f>
        <v>0</v>
      </c>
    </row>
    <row r="50" spans="2:5" s="1" customFormat="1" ht="30" customHeight="1" x14ac:dyDescent="0.2">
      <c r="B50" s="27" t="s">
        <v>141</v>
      </c>
      <c r="C50" s="116"/>
      <c r="D50" s="30" t="s">
        <v>121</v>
      </c>
      <c r="E50" s="152"/>
    </row>
    <row r="51" spans="2:5" s="1" customFormat="1" ht="15" customHeight="1" x14ac:dyDescent="0.2">
      <c r="B51" s="27" t="s">
        <v>142</v>
      </c>
      <c r="C51" s="116"/>
      <c r="D51" s="30" t="s">
        <v>105</v>
      </c>
      <c r="E51" s="152"/>
    </row>
    <row r="52" spans="2:5" s="1" customFormat="1" ht="15" customHeight="1" x14ac:dyDescent="0.2">
      <c r="B52" s="27" t="s">
        <v>143</v>
      </c>
      <c r="C52" s="116"/>
      <c r="D52" s="18" t="s">
        <v>85</v>
      </c>
      <c r="E52" s="152"/>
    </row>
    <row r="53" spans="2:5" s="1" customFormat="1" ht="15" customHeight="1" x14ac:dyDescent="0.2">
      <c r="B53" s="27" t="s">
        <v>144</v>
      </c>
      <c r="C53" s="116"/>
      <c r="D53" s="30" t="s">
        <v>294</v>
      </c>
      <c r="E53" s="152"/>
    </row>
    <row r="54" spans="2:5" s="1" customFormat="1" ht="15" customHeight="1" x14ac:dyDescent="0.2">
      <c r="B54" s="7" t="s">
        <v>47</v>
      </c>
      <c r="C54" s="117">
        <v>551</v>
      </c>
      <c r="D54" s="18" t="s">
        <v>19</v>
      </c>
      <c r="E54" s="153"/>
    </row>
    <row r="55" spans="2:5" s="1" customFormat="1" ht="15" customHeight="1" x14ac:dyDescent="0.2">
      <c r="B55" s="7" t="s">
        <v>48</v>
      </c>
      <c r="C55" s="117">
        <v>552</v>
      </c>
      <c r="D55" s="18" t="s">
        <v>20</v>
      </c>
      <c r="E55" s="146">
        <f>E56+E57+E58</f>
        <v>0</v>
      </c>
    </row>
    <row r="56" spans="2:5" s="1" customFormat="1" ht="15" customHeight="1" x14ac:dyDescent="0.2">
      <c r="B56" s="17" t="s">
        <v>86</v>
      </c>
      <c r="C56" s="117"/>
      <c r="D56" s="18" t="s">
        <v>87</v>
      </c>
      <c r="E56" s="153"/>
    </row>
    <row r="57" spans="2:5" s="1" customFormat="1" ht="15" customHeight="1" x14ac:dyDescent="0.2">
      <c r="B57" s="17" t="s">
        <v>88</v>
      </c>
      <c r="C57" s="117"/>
      <c r="D57" s="18" t="s">
        <v>89</v>
      </c>
      <c r="E57" s="153"/>
    </row>
    <row r="58" spans="2:5" s="1" customFormat="1" ht="15" customHeight="1" x14ac:dyDescent="0.2">
      <c r="B58" s="17" t="s">
        <v>145</v>
      </c>
      <c r="C58" s="117"/>
      <c r="D58" s="18" t="s">
        <v>90</v>
      </c>
      <c r="E58" s="153"/>
    </row>
    <row r="59" spans="2:5" s="1" customFormat="1" ht="15" customHeight="1" x14ac:dyDescent="0.2">
      <c r="B59" s="7" t="s">
        <v>49</v>
      </c>
      <c r="C59" s="117">
        <v>553</v>
      </c>
      <c r="D59" s="18" t="s">
        <v>21</v>
      </c>
      <c r="E59" s="153"/>
    </row>
    <row r="60" spans="2:5" s="1" customFormat="1" ht="15" customHeight="1" x14ac:dyDescent="0.2">
      <c r="B60" s="7" t="s">
        <v>50</v>
      </c>
      <c r="C60" s="117">
        <v>554</v>
      </c>
      <c r="D60" s="18" t="s">
        <v>44</v>
      </c>
      <c r="E60" s="153"/>
    </row>
    <row r="61" spans="2:5" s="1" customFormat="1" ht="15" customHeight="1" x14ac:dyDescent="0.2">
      <c r="B61" s="7" t="s">
        <v>51</v>
      </c>
      <c r="C61" s="117">
        <v>555</v>
      </c>
      <c r="D61" s="18" t="s">
        <v>292</v>
      </c>
      <c r="E61" s="146">
        <f>E62+E63</f>
        <v>0</v>
      </c>
    </row>
    <row r="62" spans="2:5" s="1" customFormat="1" ht="15" customHeight="1" x14ac:dyDescent="0.2">
      <c r="B62" s="17" t="s">
        <v>146</v>
      </c>
      <c r="C62" s="117"/>
      <c r="D62" s="18" t="s">
        <v>91</v>
      </c>
      <c r="E62" s="153"/>
    </row>
    <row r="63" spans="2:5" s="1" customFormat="1" ht="15" customHeight="1" x14ac:dyDescent="0.2">
      <c r="B63" s="17" t="s">
        <v>147</v>
      </c>
      <c r="C63" s="117"/>
      <c r="D63" s="18" t="s">
        <v>293</v>
      </c>
      <c r="E63" s="153"/>
    </row>
    <row r="64" spans="2:5" s="1" customFormat="1" ht="15" customHeight="1" x14ac:dyDescent="0.2">
      <c r="B64" s="7" t="s">
        <v>52</v>
      </c>
      <c r="C64" s="117">
        <v>556</v>
      </c>
      <c r="D64" s="18" t="s">
        <v>45</v>
      </c>
      <c r="E64" s="153"/>
    </row>
    <row r="65" spans="2:5" s="1" customFormat="1" ht="15" customHeight="1" x14ac:dyDescent="0.2">
      <c r="B65" s="7" t="s">
        <v>53</v>
      </c>
      <c r="C65" s="117">
        <v>559</v>
      </c>
      <c r="D65" s="18" t="s">
        <v>22</v>
      </c>
      <c r="E65" s="146">
        <f>E66+E67</f>
        <v>0</v>
      </c>
    </row>
    <row r="66" spans="2:5" s="1" customFormat="1" ht="15" customHeight="1" x14ac:dyDescent="0.2">
      <c r="B66" s="17" t="s">
        <v>148</v>
      </c>
      <c r="C66" s="117"/>
      <c r="D66" s="18" t="s">
        <v>106</v>
      </c>
      <c r="E66" s="153"/>
    </row>
    <row r="67" spans="2:5" s="1" customFormat="1" ht="15" customHeight="1" x14ac:dyDescent="0.2">
      <c r="B67" s="19" t="s">
        <v>149</v>
      </c>
      <c r="C67" s="119"/>
      <c r="D67" s="15" t="s">
        <v>92</v>
      </c>
      <c r="E67" s="154"/>
    </row>
    <row r="68" spans="2:5" s="1" customFormat="1" ht="30" customHeight="1" x14ac:dyDescent="0.2">
      <c r="B68" s="126" t="s">
        <v>10</v>
      </c>
      <c r="C68" s="120"/>
      <c r="D68" s="31" t="s">
        <v>110</v>
      </c>
      <c r="E68" s="157"/>
    </row>
    <row r="69" spans="2:5" s="1" customFormat="1" ht="15" customHeight="1" thickBot="1" x14ac:dyDescent="0.25">
      <c r="B69" s="86" t="s">
        <v>54</v>
      </c>
      <c r="C69" s="121"/>
      <c r="D69" s="54" t="s">
        <v>150</v>
      </c>
      <c r="E69" s="158">
        <f>E7+E19+E34+E48+E68</f>
        <v>0</v>
      </c>
    </row>
    <row r="70" spans="2:5" ht="15" customHeight="1" thickTop="1" x14ac:dyDescent="0.2"/>
    <row r="72" spans="2:5" ht="15" customHeight="1" x14ac:dyDescent="0.2">
      <c r="B72" s="258" t="s">
        <v>122</v>
      </c>
      <c r="C72" s="258"/>
      <c r="D72" s="258"/>
      <c r="E72" s="258"/>
    </row>
    <row r="73" spans="2:5" ht="15" customHeight="1" thickBot="1" x14ac:dyDescent="0.25"/>
    <row r="74" spans="2:5" s="22" customFormat="1" ht="15" customHeight="1" thickTop="1" x14ac:dyDescent="0.2">
      <c r="B74" s="256" t="s">
        <v>108</v>
      </c>
      <c r="C74" s="263" t="s">
        <v>26</v>
      </c>
      <c r="D74" s="264"/>
      <c r="E74" s="204">
        <f>'Naslovna strana'!C11</f>
        <v>0</v>
      </c>
    </row>
    <row r="75" spans="2:5" ht="15" customHeight="1" x14ac:dyDescent="0.2">
      <c r="B75" s="257"/>
      <c r="C75" s="265"/>
      <c r="D75" s="266"/>
      <c r="E75" s="205" t="s">
        <v>107</v>
      </c>
    </row>
    <row r="76" spans="2:5" ht="15" customHeight="1" thickBot="1" x14ac:dyDescent="0.25">
      <c r="B76" s="33" t="s">
        <v>2</v>
      </c>
      <c r="C76" s="254" t="s">
        <v>123</v>
      </c>
      <c r="D76" s="255"/>
      <c r="E76" s="206"/>
    </row>
    <row r="77" spans="2:5" ht="15" customHeight="1" thickTop="1" x14ac:dyDescent="0.2"/>
    <row r="79" spans="2:5" ht="15" customHeight="1" x14ac:dyDescent="0.2">
      <c r="D79" s="20">
        <f>D78*1.25%</f>
        <v>0</v>
      </c>
    </row>
  </sheetData>
  <mergeCells count="8">
    <mergeCell ref="C76:D76"/>
    <mergeCell ref="B74:B75"/>
    <mergeCell ref="B2:E2"/>
    <mergeCell ref="B5:B6"/>
    <mergeCell ref="D5:D6"/>
    <mergeCell ref="C5:C6"/>
    <mergeCell ref="B72:E72"/>
    <mergeCell ref="C74:D75"/>
  </mergeCells>
  <phoneticPr fontId="0" type="noConversion"/>
  <printOptions horizontalCentered="1"/>
  <pageMargins left="0.2" right="0.17" top="0.44" bottom="0.32" header="0.17" footer="0.17"/>
  <pageSetup scale="60" orientation="portrait" r:id="rId1"/>
  <headerFooter alignWithMargins="0">
    <oddFooter>&amp;R&amp;"Arial Narrow,Regular"Страна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33"/>
  <sheetViews>
    <sheetView showGridLines="0" showZeros="0" zoomScaleNormal="100" workbookViewId="0"/>
  </sheetViews>
  <sheetFormatPr defaultRowHeight="15" customHeight="1" x14ac:dyDescent="0.2"/>
  <cols>
    <col min="1" max="1" width="5.7109375" style="2" customWidth="1"/>
    <col min="2" max="2" width="9.140625" style="22" customWidth="1"/>
    <col min="3" max="3" width="84.5703125" style="2" customWidth="1"/>
    <col min="4" max="8" width="30.7109375" style="2" customWidth="1"/>
    <col min="9" max="9" width="20.7109375" style="2" customWidth="1"/>
    <col min="10" max="10" width="26.140625" style="2" customWidth="1"/>
    <col min="11" max="14" width="20.7109375" style="2" customWidth="1"/>
    <col min="15" max="15" width="26.42578125" style="2" customWidth="1"/>
    <col min="16" max="20" width="20.7109375" style="2" customWidth="1"/>
    <col min="21" max="16384" width="9.140625" style="2"/>
  </cols>
  <sheetData>
    <row r="1" spans="2:28" ht="15" customHeight="1" x14ac:dyDescent="0.2">
      <c r="B1" s="3"/>
    </row>
    <row r="2" spans="2:28" ht="15" customHeight="1" x14ac:dyDescent="0.2">
      <c r="B2" s="4"/>
      <c r="C2" s="4"/>
      <c r="D2" s="4"/>
      <c r="E2" s="4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28" ht="15" customHeight="1" x14ac:dyDescent="0.2">
      <c r="B3" s="258" t="s">
        <v>246</v>
      </c>
      <c r="C3" s="258"/>
      <c r="D3" s="258"/>
    </row>
    <row r="4" spans="2:28" ht="15" customHeight="1" x14ac:dyDescent="0.2">
      <c r="B4" s="160"/>
      <c r="C4" s="160"/>
      <c r="D4" s="160"/>
      <c r="E4" s="160"/>
      <c r="F4" s="160"/>
      <c r="G4" s="160"/>
      <c r="H4" s="160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</row>
    <row r="5" spans="2:28" ht="15" customHeight="1" thickBot="1" x14ac:dyDescent="0.25">
      <c r="B5" s="163"/>
      <c r="C5" s="36"/>
      <c r="D5" s="164" t="s">
        <v>0</v>
      </c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21"/>
    </row>
    <row r="6" spans="2:28" ht="15" customHeight="1" thickTop="1" x14ac:dyDescent="0.2">
      <c r="B6" s="267" t="s">
        <v>108</v>
      </c>
      <c r="C6" s="269" t="s">
        <v>26</v>
      </c>
      <c r="D6" s="165">
        <f>'Naslovna strana'!C11</f>
        <v>0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21"/>
    </row>
    <row r="7" spans="2:28" ht="15" customHeight="1" x14ac:dyDescent="0.2">
      <c r="B7" s="268"/>
      <c r="C7" s="270"/>
      <c r="D7" s="166" t="s">
        <v>107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21"/>
    </row>
    <row r="8" spans="2:28" ht="15" customHeight="1" thickBot="1" x14ac:dyDescent="0.25">
      <c r="B8" s="167" t="s">
        <v>2</v>
      </c>
      <c r="C8" s="168" t="s">
        <v>99</v>
      </c>
      <c r="D8" s="169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21"/>
    </row>
    <row r="9" spans="2:28" ht="15" customHeight="1" thickTop="1" x14ac:dyDescent="0.2"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21"/>
    </row>
    <row r="10" spans="2:28" ht="15" customHeight="1" x14ac:dyDescent="0.2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2:28" ht="15" customHeight="1" x14ac:dyDescent="0.2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2:28" ht="15" customHeight="1" x14ac:dyDescent="0.2"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2:28" ht="15" customHeight="1" x14ac:dyDescent="0.2"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2:28" ht="15" customHeight="1" x14ac:dyDescent="0.2"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2:28" ht="15" customHeight="1" x14ac:dyDescent="0.2"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2:28" ht="15" customHeight="1" x14ac:dyDescent="0.2"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7:28" ht="15" customHeight="1" x14ac:dyDescent="0.2"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7:28" ht="15" customHeight="1" x14ac:dyDescent="0.2"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7:28" ht="15" customHeight="1" x14ac:dyDescent="0.2"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7:28" ht="15" customHeight="1" x14ac:dyDescent="0.2"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7:28" ht="15" customHeight="1" x14ac:dyDescent="0.2"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7:28" ht="15" customHeight="1" x14ac:dyDescent="0.2"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7:28" ht="15" customHeight="1" x14ac:dyDescent="0.2"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7:28" ht="15" customHeight="1" x14ac:dyDescent="0.2"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7:28" ht="15" customHeight="1" x14ac:dyDescent="0.2"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7:28" ht="15" customHeight="1" x14ac:dyDescent="0.2"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7:28" ht="15" customHeight="1" x14ac:dyDescent="0.2"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17:28" ht="15" customHeight="1" x14ac:dyDescent="0.2"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7:28" ht="15" customHeight="1" x14ac:dyDescent="0.2"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</row>
    <row r="30" spans="17:28" ht="15" customHeight="1" x14ac:dyDescent="0.2"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17:28" ht="15" customHeight="1" x14ac:dyDescent="0.2"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17:28" ht="15" customHeight="1" x14ac:dyDescent="0.2"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7:28" ht="15" customHeight="1" x14ac:dyDescent="0.2"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</sheetData>
  <mergeCells count="3">
    <mergeCell ref="B6:B7"/>
    <mergeCell ref="C6:C7"/>
    <mergeCell ref="B3:D3"/>
  </mergeCells>
  <phoneticPr fontId="0" type="noConversion"/>
  <printOptions horizontalCentered="1"/>
  <pageMargins left="0.15748031496062992" right="0.15748031496062992" top="3.59" bottom="0.19685039370078741" header="0.15748031496062992" footer="0.15748031496062992"/>
  <pageSetup scale="85" orientation="portrait" r:id="rId1"/>
  <headerFooter alignWithMargins="0">
    <oddFooter>&amp;R&amp;"Arial Narrow,Regular"Страна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151"/>
  <sheetViews>
    <sheetView showGridLines="0" showZeros="0" zoomScaleNormal="100" workbookViewId="0"/>
  </sheetViews>
  <sheetFormatPr defaultColWidth="8.85546875" defaultRowHeight="12.75" x14ac:dyDescent="0.2"/>
  <cols>
    <col min="1" max="1" width="5.7109375" style="21" customWidth="1"/>
    <col min="2" max="2" width="9" style="66" customWidth="1"/>
    <col min="3" max="3" width="61.5703125" style="21" customWidth="1"/>
    <col min="4" max="4" width="17.140625" style="21" customWidth="1"/>
    <col min="5" max="16" width="14.28515625" style="21" customWidth="1"/>
    <col min="17" max="17" width="66.85546875" style="21" bestFit="1" customWidth="1"/>
    <col min="18" max="16384" width="8.85546875" style="21"/>
  </cols>
  <sheetData>
    <row r="1" spans="2:17" ht="15" customHeight="1" x14ac:dyDescent="0.2"/>
    <row r="2" spans="2:17" ht="15" customHeight="1" x14ac:dyDescent="0.2"/>
    <row r="3" spans="2:17" ht="15" customHeight="1" x14ac:dyDescent="0.2">
      <c r="B3" s="258" t="s">
        <v>247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</row>
    <row r="4" spans="2:17" ht="15" customHeight="1" x14ac:dyDescent="0.2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2:17" ht="15" customHeight="1" thickBot="1" x14ac:dyDescent="0.25"/>
    <row r="6" spans="2:17" ht="27" customHeight="1" thickTop="1" x14ac:dyDescent="0.2">
      <c r="B6" s="271" t="s">
        <v>108</v>
      </c>
      <c r="C6" s="273" t="s">
        <v>26</v>
      </c>
      <c r="D6" s="273" t="s">
        <v>112</v>
      </c>
      <c r="E6" s="273" t="s">
        <v>113</v>
      </c>
      <c r="F6" s="273" t="s">
        <v>67</v>
      </c>
      <c r="G6" s="273" t="s">
        <v>68</v>
      </c>
      <c r="H6" s="273" t="s">
        <v>69</v>
      </c>
      <c r="I6" s="273" t="s">
        <v>70</v>
      </c>
      <c r="J6" s="278" t="s">
        <v>71</v>
      </c>
      <c r="K6" s="278" t="s">
        <v>114</v>
      </c>
      <c r="L6" s="278" t="s">
        <v>115</v>
      </c>
      <c r="M6" s="278" t="s">
        <v>116</v>
      </c>
      <c r="N6" s="278" t="s">
        <v>117</v>
      </c>
      <c r="O6" s="278" t="s">
        <v>118</v>
      </c>
      <c r="P6" s="202" t="s">
        <v>107</v>
      </c>
      <c r="Q6" s="276" t="s">
        <v>223</v>
      </c>
    </row>
    <row r="7" spans="2:17" x14ac:dyDescent="0.2">
      <c r="B7" s="272"/>
      <c r="C7" s="274"/>
      <c r="D7" s="274"/>
      <c r="E7" s="274"/>
      <c r="F7" s="274"/>
      <c r="G7" s="274"/>
      <c r="H7" s="274"/>
      <c r="I7" s="274"/>
      <c r="J7" s="279"/>
      <c r="K7" s="279"/>
      <c r="L7" s="279"/>
      <c r="M7" s="279"/>
      <c r="N7" s="279"/>
      <c r="O7" s="279"/>
      <c r="P7" s="203">
        <f>'Naslovna strana'!C11</f>
        <v>0</v>
      </c>
      <c r="Q7" s="277"/>
    </row>
    <row r="8" spans="2:17" ht="25.5" x14ac:dyDescent="0.2">
      <c r="B8" s="189" t="s">
        <v>2</v>
      </c>
      <c r="C8" s="190" t="s">
        <v>231</v>
      </c>
      <c r="D8" s="198">
        <f>+(D9*D10)/1000</f>
        <v>0</v>
      </c>
      <c r="E8" s="198">
        <f t="shared" ref="E8:O8" si="0">+(E9*E10)/1000</f>
        <v>0</v>
      </c>
      <c r="F8" s="198">
        <f t="shared" si="0"/>
        <v>0</v>
      </c>
      <c r="G8" s="198">
        <f t="shared" si="0"/>
        <v>0</v>
      </c>
      <c r="H8" s="198">
        <f t="shared" si="0"/>
        <v>0</v>
      </c>
      <c r="I8" s="198">
        <f t="shared" si="0"/>
        <v>0</v>
      </c>
      <c r="J8" s="198">
        <f t="shared" si="0"/>
        <v>0</v>
      </c>
      <c r="K8" s="198">
        <f t="shared" si="0"/>
        <v>0</v>
      </c>
      <c r="L8" s="198">
        <f t="shared" si="0"/>
        <v>0</v>
      </c>
      <c r="M8" s="198">
        <f t="shared" si="0"/>
        <v>0</v>
      </c>
      <c r="N8" s="198">
        <f t="shared" si="0"/>
        <v>0</v>
      </c>
      <c r="O8" s="198">
        <f t="shared" si="0"/>
        <v>0</v>
      </c>
      <c r="P8" s="201">
        <f>SUM(D8:O8)</f>
        <v>0</v>
      </c>
      <c r="Q8" s="180"/>
    </row>
    <row r="9" spans="2:17" x14ac:dyDescent="0.2">
      <c r="B9" s="187" t="s">
        <v>229</v>
      </c>
      <c r="C9" s="41" t="s">
        <v>252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192">
        <f>SUM(D9:O9)</f>
        <v>0</v>
      </c>
      <c r="Q9" s="177" t="s">
        <v>239</v>
      </c>
    </row>
    <row r="10" spans="2:17" ht="15" customHeight="1" x14ac:dyDescent="0.2">
      <c r="B10" s="187" t="s">
        <v>230</v>
      </c>
      <c r="C10" s="41" t="s">
        <v>253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92"/>
      <c r="Q10" s="177"/>
    </row>
    <row r="11" spans="2:17" ht="13.5" customHeight="1" x14ac:dyDescent="0.2">
      <c r="B11" s="187" t="s">
        <v>3</v>
      </c>
      <c r="C11" s="41" t="s">
        <v>242</v>
      </c>
      <c r="D11" s="198">
        <f t="shared" ref="D11:O11" si="1">+(D12*D13)/1000</f>
        <v>0</v>
      </c>
      <c r="E11" s="198">
        <f t="shared" si="1"/>
        <v>0</v>
      </c>
      <c r="F11" s="198">
        <f t="shared" si="1"/>
        <v>0</v>
      </c>
      <c r="G11" s="198">
        <f t="shared" si="1"/>
        <v>0</v>
      </c>
      <c r="H11" s="198">
        <f t="shared" si="1"/>
        <v>0</v>
      </c>
      <c r="I11" s="198">
        <f t="shared" si="1"/>
        <v>0</v>
      </c>
      <c r="J11" s="198">
        <f t="shared" si="1"/>
        <v>0</v>
      </c>
      <c r="K11" s="198">
        <f t="shared" si="1"/>
        <v>0</v>
      </c>
      <c r="L11" s="198">
        <f t="shared" si="1"/>
        <v>0</v>
      </c>
      <c r="M11" s="198">
        <f t="shared" si="1"/>
        <v>0</v>
      </c>
      <c r="N11" s="198">
        <f t="shared" si="1"/>
        <v>0</v>
      </c>
      <c r="O11" s="198">
        <f t="shared" si="1"/>
        <v>0</v>
      </c>
      <c r="P11" s="198">
        <f>SUM(D11:O11)</f>
        <v>0</v>
      </c>
      <c r="Q11" s="177"/>
    </row>
    <row r="12" spans="2:17" ht="15" customHeight="1" x14ac:dyDescent="0.2">
      <c r="B12" s="187" t="s">
        <v>232</v>
      </c>
      <c r="C12" s="199" t="s">
        <v>254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192">
        <f>SUM(D12:O12)</f>
        <v>0</v>
      </c>
      <c r="Q12" s="177" t="s">
        <v>239</v>
      </c>
    </row>
    <row r="13" spans="2:17" ht="15" customHeight="1" x14ac:dyDescent="0.2">
      <c r="B13" s="187" t="s">
        <v>233</v>
      </c>
      <c r="C13" s="199" t="s">
        <v>255</v>
      </c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92"/>
      <c r="Q13" s="177"/>
    </row>
    <row r="14" spans="2:17" ht="15" customHeight="1" x14ac:dyDescent="0.2">
      <c r="B14" s="187" t="s">
        <v>4</v>
      </c>
      <c r="C14" s="199" t="s">
        <v>243</v>
      </c>
      <c r="D14" s="198">
        <f t="shared" ref="D14:O14" si="2">+(D15*D16)/1000</f>
        <v>0</v>
      </c>
      <c r="E14" s="198">
        <f t="shared" si="2"/>
        <v>0</v>
      </c>
      <c r="F14" s="198">
        <f t="shared" si="2"/>
        <v>0</v>
      </c>
      <c r="G14" s="198">
        <f t="shared" si="2"/>
        <v>0</v>
      </c>
      <c r="H14" s="198">
        <f t="shared" si="2"/>
        <v>0</v>
      </c>
      <c r="I14" s="198">
        <f t="shared" si="2"/>
        <v>0</v>
      </c>
      <c r="J14" s="198">
        <f t="shared" si="2"/>
        <v>0</v>
      </c>
      <c r="K14" s="198">
        <f t="shared" si="2"/>
        <v>0</v>
      </c>
      <c r="L14" s="198">
        <f t="shared" si="2"/>
        <v>0</v>
      </c>
      <c r="M14" s="198">
        <f t="shared" si="2"/>
        <v>0</v>
      </c>
      <c r="N14" s="198">
        <f t="shared" si="2"/>
        <v>0</v>
      </c>
      <c r="O14" s="198">
        <f t="shared" si="2"/>
        <v>0</v>
      </c>
      <c r="P14" s="198">
        <f>SUM(D14:O14)</f>
        <v>0</v>
      </c>
      <c r="Q14" s="177"/>
    </row>
    <row r="15" spans="2:17" ht="15" customHeight="1" x14ac:dyDescent="0.2">
      <c r="B15" s="187" t="s">
        <v>234</v>
      </c>
      <c r="C15" s="199" t="s">
        <v>254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2">
        <f>SUM(D15:O15)</f>
        <v>0</v>
      </c>
      <c r="Q15" s="177" t="s">
        <v>239</v>
      </c>
    </row>
    <row r="16" spans="2:17" ht="15" customHeight="1" x14ac:dyDescent="0.2">
      <c r="B16" s="187" t="s">
        <v>235</v>
      </c>
      <c r="C16" s="199" t="s">
        <v>255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92"/>
      <c r="Q16" s="177"/>
    </row>
    <row r="17" spans="2:17" ht="15" customHeight="1" x14ac:dyDescent="0.2">
      <c r="B17" s="191" t="s">
        <v>43</v>
      </c>
      <c r="C17" s="200" t="s">
        <v>238</v>
      </c>
      <c r="D17" s="198">
        <f t="shared" ref="D17:O17" si="3">+(D18*D19)/1000</f>
        <v>0</v>
      </c>
      <c r="E17" s="198">
        <f t="shared" si="3"/>
        <v>0</v>
      </c>
      <c r="F17" s="198">
        <f t="shared" si="3"/>
        <v>0</v>
      </c>
      <c r="G17" s="198">
        <f t="shared" si="3"/>
        <v>0</v>
      </c>
      <c r="H17" s="198">
        <f t="shared" si="3"/>
        <v>0</v>
      </c>
      <c r="I17" s="198">
        <f t="shared" si="3"/>
        <v>0</v>
      </c>
      <c r="J17" s="198">
        <f t="shared" si="3"/>
        <v>0</v>
      </c>
      <c r="K17" s="198">
        <f t="shared" si="3"/>
        <v>0</v>
      </c>
      <c r="L17" s="198">
        <f t="shared" si="3"/>
        <v>0</v>
      </c>
      <c r="M17" s="198">
        <f t="shared" si="3"/>
        <v>0</v>
      </c>
      <c r="N17" s="198">
        <f t="shared" si="3"/>
        <v>0</v>
      </c>
      <c r="O17" s="198">
        <f t="shared" si="3"/>
        <v>0</v>
      </c>
      <c r="P17" s="198">
        <f>SUM(D17:O17)</f>
        <v>0</v>
      </c>
      <c r="Q17" s="177"/>
    </row>
    <row r="18" spans="2:17" ht="15" customHeight="1" x14ac:dyDescent="0.2">
      <c r="B18" s="191" t="s">
        <v>236</v>
      </c>
      <c r="C18" s="200" t="s">
        <v>254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192">
        <f>SUM(D18:O18)</f>
        <v>0</v>
      </c>
      <c r="Q18" s="177" t="s">
        <v>239</v>
      </c>
    </row>
    <row r="19" spans="2:17" ht="15" customHeight="1" x14ac:dyDescent="0.2">
      <c r="B19" s="187" t="s">
        <v>237</v>
      </c>
      <c r="C19" s="199" t="s">
        <v>255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92"/>
      <c r="Q19" s="194"/>
    </row>
    <row r="20" spans="2:17" ht="15" customHeight="1" x14ac:dyDescent="0.2">
      <c r="B20" s="196" t="s">
        <v>10</v>
      </c>
      <c r="C20" s="185" t="s">
        <v>241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192">
        <f>SUM(D20:O20)</f>
        <v>0</v>
      </c>
      <c r="Q20" s="197"/>
    </row>
    <row r="21" spans="2:17" ht="15" customHeight="1" thickBot="1" x14ac:dyDescent="0.25">
      <c r="B21" s="188" t="s">
        <v>54</v>
      </c>
      <c r="C21" s="51" t="s">
        <v>151</v>
      </c>
      <c r="D21" s="52">
        <f>+D8+D11+D14+D17+D20</f>
        <v>0</v>
      </c>
      <c r="E21" s="52">
        <f t="shared" ref="E21:O21" si="4">+E8+E11+E14+E17</f>
        <v>0</v>
      </c>
      <c r="F21" s="52">
        <f t="shared" si="4"/>
        <v>0</v>
      </c>
      <c r="G21" s="52">
        <f t="shared" si="4"/>
        <v>0</v>
      </c>
      <c r="H21" s="52">
        <f t="shared" si="4"/>
        <v>0</v>
      </c>
      <c r="I21" s="52">
        <f t="shared" si="4"/>
        <v>0</v>
      </c>
      <c r="J21" s="52">
        <f t="shared" si="4"/>
        <v>0</v>
      </c>
      <c r="K21" s="52">
        <f t="shared" si="4"/>
        <v>0</v>
      </c>
      <c r="L21" s="52">
        <f t="shared" si="4"/>
        <v>0</v>
      </c>
      <c r="M21" s="52">
        <f t="shared" si="4"/>
        <v>0</v>
      </c>
      <c r="N21" s="52">
        <f t="shared" si="4"/>
        <v>0</v>
      </c>
      <c r="O21" s="52">
        <f t="shared" si="4"/>
        <v>0</v>
      </c>
      <c r="P21" s="193">
        <f>SUM(D21:O21)</f>
        <v>0</v>
      </c>
      <c r="Q21" s="195"/>
    </row>
    <row r="22" spans="2:17" ht="16.5" customHeight="1" thickTop="1" x14ac:dyDescent="0.2">
      <c r="B22" s="275" t="s">
        <v>240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87"/>
    </row>
    <row r="23" spans="2:17" ht="15" customHeight="1" x14ac:dyDescent="0.2"/>
    <row r="24" spans="2:17" ht="15" customHeight="1" x14ac:dyDescent="0.2"/>
    <row r="25" spans="2:17" ht="15" customHeight="1" x14ac:dyDescent="0.2"/>
    <row r="26" spans="2:17" ht="15" customHeight="1" x14ac:dyDescent="0.2"/>
    <row r="27" spans="2:17" ht="15" customHeight="1" x14ac:dyDescent="0.2"/>
    <row r="28" spans="2:17" ht="15" customHeight="1" x14ac:dyDescent="0.2"/>
    <row r="29" spans="2:17" ht="15" customHeight="1" x14ac:dyDescent="0.2"/>
    <row r="30" spans="2:17" ht="15" customHeight="1" x14ac:dyDescent="0.2"/>
    <row r="31" spans="2:17" ht="15" customHeight="1" x14ac:dyDescent="0.2"/>
    <row r="32" spans="2:1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</sheetData>
  <mergeCells count="17">
    <mergeCell ref="D6:D7"/>
    <mergeCell ref="B6:B7"/>
    <mergeCell ref="C6:C7"/>
    <mergeCell ref="B22:P22"/>
    <mergeCell ref="B3:Q3"/>
    <mergeCell ref="Q6:Q7"/>
    <mergeCell ref="O6:O7"/>
    <mergeCell ref="N6:N7"/>
    <mergeCell ref="M6:M7"/>
    <mergeCell ref="L6:L7"/>
    <mergeCell ref="K6:K7"/>
    <mergeCell ref="J6:J7"/>
    <mergeCell ref="I6:I7"/>
    <mergeCell ref="H6:H7"/>
    <mergeCell ref="G6:G7"/>
    <mergeCell ref="F6:F7"/>
    <mergeCell ref="E6:E7"/>
  </mergeCells>
  <printOptions horizontalCentered="1" verticalCentered="1"/>
  <pageMargins left="0.17" right="0.17" top="0.28000000000000003" bottom="0.33" header="0.17" footer="0.17"/>
  <pageSetup paperSize="9" scale="44" orientation="landscape" r:id="rId1"/>
  <headerFooter>
    <oddFooter>&amp;R&amp;"Arial Narrow,Regular"Страна 1 од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55"/>
  <sheetViews>
    <sheetView showGridLines="0" showZeros="0" zoomScaleNormal="100" workbookViewId="0"/>
  </sheetViews>
  <sheetFormatPr defaultColWidth="8.85546875" defaultRowHeight="15" customHeight="1" x14ac:dyDescent="0.2"/>
  <cols>
    <col min="1" max="1" width="5.7109375" style="1" customWidth="1"/>
    <col min="2" max="2" width="9.140625" style="66" customWidth="1"/>
    <col min="3" max="3" width="78.140625" style="2" customWidth="1"/>
    <col min="4" max="7" width="18.7109375" style="2" customWidth="1"/>
    <col min="8" max="9" width="18.7109375" style="1" customWidth="1"/>
    <col min="10" max="17" width="14.7109375" style="1" customWidth="1"/>
    <col min="18" max="16384" width="8.85546875" style="1"/>
  </cols>
  <sheetData>
    <row r="1" spans="2:17" ht="15" customHeight="1" x14ac:dyDescent="0.2">
      <c r="B1" s="4"/>
      <c r="C1" s="1"/>
      <c r="D1" s="1"/>
      <c r="E1" s="1"/>
      <c r="F1" s="1"/>
      <c r="G1" s="1"/>
    </row>
    <row r="2" spans="2:17" s="21" customFormat="1" ht="15" customHeight="1" x14ac:dyDescent="0.2">
      <c r="B2" s="281"/>
      <c r="C2" s="281"/>
      <c r="D2" s="281"/>
      <c r="E2" s="28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15" customHeight="1" x14ac:dyDescent="0.2">
      <c r="B3" s="4"/>
      <c r="C3" s="1"/>
      <c r="D3" s="1"/>
      <c r="E3" s="1"/>
      <c r="F3" s="1"/>
      <c r="G3" s="1"/>
    </row>
    <row r="4" spans="2:17" s="2" customFormat="1" ht="15" customHeight="1" x14ac:dyDescent="0.2">
      <c r="B4" s="22"/>
      <c r="C4" s="36"/>
      <c r="D4" s="36"/>
      <c r="F4" s="37"/>
      <c r="G4" s="37"/>
      <c r="H4" s="37"/>
    </row>
    <row r="5" spans="2:17" s="21" customFormat="1" ht="15" customHeight="1" x14ac:dyDescent="0.2">
      <c r="B5" s="281" t="s">
        <v>248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61"/>
    </row>
    <row r="6" spans="2:17" s="21" customFormat="1" ht="15" customHeight="1" thickBot="1" x14ac:dyDescent="0.25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1"/>
    </row>
    <row r="7" spans="2:17" s="21" customFormat="1" ht="27" customHeight="1" thickTop="1" x14ac:dyDescent="0.2">
      <c r="B7" s="271" t="s">
        <v>108</v>
      </c>
      <c r="C7" s="273" t="s">
        <v>26</v>
      </c>
      <c r="D7" s="273" t="s">
        <v>112</v>
      </c>
      <c r="E7" s="273" t="s">
        <v>113</v>
      </c>
      <c r="F7" s="273" t="s">
        <v>67</v>
      </c>
      <c r="G7" s="273" t="s">
        <v>68</v>
      </c>
      <c r="H7" s="273" t="s">
        <v>69</v>
      </c>
      <c r="I7" s="273" t="s">
        <v>70</v>
      </c>
      <c r="J7" s="278" t="s">
        <v>71</v>
      </c>
      <c r="K7" s="278" t="s">
        <v>114</v>
      </c>
      <c r="L7" s="278" t="s">
        <v>115</v>
      </c>
      <c r="M7" s="278" t="s">
        <v>116</v>
      </c>
      <c r="N7" s="278" t="s">
        <v>117</v>
      </c>
      <c r="O7" s="278" t="s">
        <v>118</v>
      </c>
      <c r="P7" s="204" t="s">
        <v>107</v>
      </c>
    </row>
    <row r="8" spans="2:17" s="21" customFormat="1" ht="12.75" x14ac:dyDescent="0.2">
      <c r="B8" s="272"/>
      <c r="C8" s="274"/>
      <c r="D8" s="274"/>
      <c r="E8" s="274"/>
      <c r="F8" s="274"/>
      <c r="G8" s="274"/>
      <c r="H8" s="274"/>
      <c r="I8" s="274"/>
      <c r="J8" s="279"/>
      <c r="K8" s="279"/>
      <c r="L8" s="279"/>
      <c r="M8" s="279"/>
      <c r="N8" s="279"/>
      <c r="O8" s="279"/>
      <c r="P8" s="207">
        <f>'Naslovna strana'!C11</f>
        <v>0</v>
      </c>
    </row>
    <row r="9" spans="2:17" s="21" customFormat="1" ht="15" customHeight="1" x14ac:dyDescent="0.2">
      <c r="B9" s="55" t="s">
        <v>2</v>
      </c>
      <c r="C9" s="56" t="s">
        <v>256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>
        <f>SUM(D9:O9)</f>
        <v>0</v>
      </c>
    </row>
    <row r="10" spans="2:17" s="21" customFormat="1" ht="15" customHeight="1" x14ac:dyDescent="0.2">
      <c r="B10" s="43" t="s">
        <v>3</v>
      </c>
      <c r="C10" s="44" t="s">
        <v>257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>
        <f t="shared" ref="P10:P15" si="0">SUM(D10:O10)</f>
        <v>0</v>
      </c>
    </row>
    <row r="11" spans="2:17" s="21" customFormat="1" ht="15" customHeight="1" x14ac:dyDescent="0.2">
      <c r="B11" s="43" t="s">
        <v>4</v>
      </c>
      <c r="C11" s="44" t="s">
        <v>258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 t="shared" si="0"/>
        <v>0</v>
      </c>
    </row>
    <row r="12" spans="2:17" s="21" customFormat="1" ht="15" customHeight="1" x14ac:dyDescent="0.2">
      <c r="B12" s="43" t="s">
        <v>43</v>
      </c>
      <c r="C12" s="44" t="s">
        <v>259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>
        <f t="shared" si="0"/>
        <v>0</v>
      </c>
    </row>
    <row r="13" spans="2:17" s="21" customFormat="1" ht="15" customHeight="1" x14ac:dyDescent="0.2">
      <c r="B13" s="43" t="s">
        <v>10</v>
      </c>
      <c r="C13" s="44" t="s">
        <v>260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f t="shared" si="0"/>
        <v>0</v>
      </c>
    </row>
    <row r="14" spans="2:17" s="21" customFormat="1" ht="15" customHeight="1" x14ac:dyDescent="0.2">
      <c r="B14" s="43" t="s">
        <v>54</v>
      </c>
      <c r="C14" s="44" t="s">
        <v>261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>
        <f t="shared" si="0"/>
        <v>0</v>
      </c>
    </row>
    <row r="15" spans="2:17" s="21" customFormat="1" ht="15" customHeight="1" x14ac:dyDescent="0.2">
      <c r="B15" s="43" t="s">
        <v>55</v>
      </c>
      <c r="C15" s="44" t="s">
        <v>262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>
        <f t="shared" si="0"/>
        <v>0</v>
      </c>
    </row>
    <row r="16" spans="2:17" s="21" customFormat="1" ht="15" customHeight="1" x14ac:dyDescent="0.2">
      <c r="B16" s="43" t="s">
        <v>66</v>
      </c>
      <c r="C16" s="47" t="s">
        <v>263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</row>
    <row r="17" spans="2:16" s="21" customFormat="1" ht="15" customHeight="1" x14ac:dyDescent="0.2">
      <c r="B17" s="43" t="s">
        <v>93</v>
      </c>
      <c r="C17" s="47" t="s">
        <v>264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</row>
    <row r="18" spans="2:16" s="21" customFormat="1" ht="15" customHeight="1" x14ac:dyDescent="0.2">
      <c r="B18" s="43" t="s">
        <v>94</v>
      </c>
      <c r="C18" s="44" t="s">
        <v>265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</row>
    <row r="19" spans="2:16" s="21" customFormat="1" ht="15" customHeight="1" x14ac:dyDescent="0.2">
      <c r="B19" s="43" t="s">
        <v>95</v>
      </c>
      <c r="C19" s="47" t="s">
        <v>266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</row>
    <row r="20" spans="2:16" s="21" customFormat="1" ht="15" customHeight="1" x14ac:dyDescent="0.2">
      <c r="B20" s="43" t="s">
        <v>96</v>
      </c>
      <c r="C20" s="47" t="s">
        <v>267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</row>
    <row r="21" spans="2:16" s="21" customFormat="1" ht="15" customHeight="1" x14ac:dyDescent="0.2">
      <c r="B21" s="43" t="s">
        <v>152</v>
      </c>
      <c r="C21" s="44" t="s">
        <v>268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</row>
    <row r="22" spans="2:16" s="21" customFormat="1" ht="15" customHeight="1" x14ac:dyDescent="0.2">
      <c r="B22" s="43" t="s">
        <v>153</v>
      </c>
      <c r="C22" s="44" t="s">
        <v>269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9"/>
    </row>
    <row r="23" spans="2:16" s="21" customFormat="1" ht="15" customHeight="1" x14ac:dyDescent="0.2">
      <c r="B23" s="43" t="s">
        <v>154</v>
      </c>
      <c r="C23" s="44" t="s">
        <v>270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9"/>
    </row>
    <row r="24" spans="2:16" s="21" customFormat="1" ht="15" customHeight="1" x14ac:dyDescent="0.2">
      <c r="B24" s="43" t="s">
        <v>155</v>
      </c>
      <c r="C24" s="44" t="s">
        <v>271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/>
    </row>
    <row r="25" spans="2:16" s="21" customFormat="1" ht="15" customHeight="1" x14ac:dyDescent="0.2">
      <c r="B25" s="43" t="s">
        <v>156</v>
      </c>
      <c r="C25" s="44" t="s">
        <v>272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/>
    </row>
    <row r="26" spans="2:16" s="21" customFormat="1" ht="15" customHeight="1" x14ac:dyDescent="0.2">
      <c r="B26" s="43" t="s">
        <v>157</v>
      </c>
      <c r="C26" s="44" t="s">
        <v>273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</row>
    <row r="27" spans="2:16" s="21" customFormat="1" ht="15" customHeight="1" x14ac:dyDescent="0.2">
      <c r="B27" s="43" t="s">
        <v>158</v>
      </c>
      <c r="C27" s="44" t="s">
        <v>274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</row>
    <row r="28" spans="2:16" s="21" customFormat="1" ht="15" customHeight="1" x14ac:dyDescent="0.2">
      <c r="B28" s="43" t="s">
        <v>159</v>
      </c>
      <c r="C28" s="44" t="s">
        <v>275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9"/>
    </row>
    <row r="29" spans="2:16" s="21" customFormat="1" ht="15" customHeight="1" x14ac:dyDescent="0.2">
      <c r="B29" s="62" t="s">
        <v>160</v>
      </c>
      <c r="C29" s="60" t="s">
        <v>276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03"/>
    </row>
    <row r="30" spans="2:16" s="21" customFormat="1" ht="15" customHeight="1" x14ac:dyDescent="0.2">
      <c r="B30" s="62" t="s">
        <v>161</v>
      </c>
      <c r="C30" s="60" t="s">
        <v>277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03"/>
    </row>
    <row r="31" spans="2:16" s="21" customFormat="1" ht="15" customHeight="1" x14ac:dyDescent="0.2">
      <c r="B31" s="62" t="s">
        <v>162</v>
      </c>
      <c r="C31" s="60" t="s">
        <v>278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03"/>
    </row>
    <row r="32" spans="2:16" s="21" customFormat="1" ht="15" customHeight="1" x14ac:dyDescent="0.2">
      <c r="B32" s="62" t="s">
        <v>165</v>
      </c>
      <c r="C32" s="60" t="s">
        <v>279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03"/>
    </row>
    <row r="33" spans="2:17" s="21" customFormat="1" ht="15" customHeight="1" x14ac:dyDescent="0.2">
      <c r="B33" s="62" t="s">
        <v>166</v>
      </c>
      <c r="C33" s="60" t="s">
        <v>280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03"/>
    </row>
    <row r="34" spans="2:17" s="21" customFormat="1" ht="15" customHeight="1" x14ac:dyDescent="0.2">
      <c r="B34" s="101" t="s">
        <v>167</v>
      </c>
      <c r="C34" s="89" t="s">
        <v>281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102"/>
    </row>
    <row r="35" spans="2:17" s="21" customFormat="1" ht="15" customHeight="1" x14ac:dyDescent="0.2">
      <c r="B35" s="181" t="s">
        <v>168</v>
      </c>
      <c r="C35" s="182" t="s">
        <v>186</v>
      </c>
      <c r="D35" s="183">
        <f t="shared" ref="D35:O35" si="1">(D9*D22+D10*D23+D11*D24+D12*D25+D13*D26+D14*D27+D15*D28+D16*D29/12+D17*D30/12+D18*D31/12+D19*D32/12+D20*D33/12+D21*D34/12)/1000</f>
        <v>0</v>
      </c>
      <c r="E35" s="183">
        <f t="shared" si="1"/>
        <v>0</v>
      </c>
      <c r="F35" s="183">
        <f t="shared" si="1"/>
        <v>0</v>
      </c>
      <c r="G35" s="183">
        <f t="shared" si="1"/>
        <v>0</v>
      </c>
      <c r="H35" s="183">
        <f t="shared" si="1"/>
        <v>0</v>
      </c>
      <c r="I35" s="183">
        <f t="shared" si="1"/>
        <v>0</v>
      </c>
      <c r="J35" s="183">
        <f t="shared" si="1"/>
        <v>0</v>
      </c>
      <c r="K35" s="183">
        <f t="shared" si="1"/>
        <v>0</v>
      </c>
      <c r="L35" s="183">
        <f t="shared" si="1"/>
        <v>0</v>
      </c>
      <c r="M35" s="183">
        <f t="shared" si="1"/>
        <v>0</v>
      </c>
      <c r="N35" s="183">
        <f t="shared" si="1"/>
        <v>0</v>
      </c>
      <c r="O35" s="183">
        <f t="shared" si="1"/>
        <v>0</v>
      </c>
      <c r="P35" s="184">
        <f>SUM(D35:O35)</f>
        <v>0</v>
      </c>
    </row>
    <row r="36" spans="2:17" s="21" customFormat="1" ht="15" customHeight="1" x14ac:dyDescent="0.2">
      <c r="B36" s="181">
        <v>28</v>
      </c>
      <c r="C36" s="182" t="s">
        <v>227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41">
        <f>SUM(D36:O36)</f>
        <v>0</v>
      </c>
    </row>
    <row r="37" spans="2:17" s="21" customFormat="1" ht="15" customHeight="1" thickBot="1" x14ac:dyDescent="0.25">
      <c r="B37" s="181">
        <v>29</v>
      </c>
      <c r="C37" s="54" t="s">
        <v>228</v>
      </c>
      <c r="D37" s="183">
        <f>+D36+D35</f>
        <v>0</v>
      </c>
      <c r="E37" s="183">
        <f t="shared" ref="E37:O37" si="2">+E36+E35</f>
        <v>0</v>
      </c>
      <c r="F37" s="183">
        <f t="shared" si="2"/>
        <v>0</v>
      </c>
      <c r="G37" s="183">
        <f t="shared" si="2"/>
        <v>0</v>
      </c>
      <c r="H37" s="183">
        <f t="shared" si="2"/>
        <v>0</v>
      </c>
      <c r="I37" s="183">
        <f t="shared" si="2"/>
        <v>0</v>
      </c>
      <c r="J37" s="183">
        <f t="shared" si="2"/>
        <v>0</v>
      </c>
      <c r="K37" s="183">
        <f t="shared" si="2"/>
        <v>0</v>
      </c>
      <c r="L37" s="183">
        <f t="shared" si="2"/>
        <v>0</v>
      </c>
      <c r="M37" s="183">
        <f t="shared" si="2"/>
        <v>0</v>
      </c>
      <c r="N37" s="183">
        <f t="shared" si="2"/>
        <v>0</v>
      </c>
      <c r="O37" s="183">
        <f t="shared" si="2"/>
        <v>0</v>
      </c>
      <c r="P37" s="184">
        <f>SUM(D37:O37)</f>
        <v>0</v>
      </c>
    </row>
    <row r="38" spans="2:17" s="21" customFormat="1" ht="15" customHeight="1" thickTop="1" x14ac:dyDescent="0.2">
      <c r="B38" s="280" t="s">
        <v>226</v>
      </c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88"/>
    </row>
    <row r="39" spans="2:17" ht="15" customHeight="1" x14ac:dyDescent="0.2">
      <c r="C39" s="1"/>
      <c r="D39" s="1"/>
      <c r="E39" s="1"/>
      <c r="F39" s="1"/>
      <c r="G39" s="1"/>
    </row>
    <row r="40" spans="2:17" ht="15" customHeight="1" x14ac:dyDescent="0.2">
      <c r="C40" s="1"/>
      <c r="D40" s="1"/>
      <c r="E40" s="1"/>
      <c r="F40" s="1"/>
      <c r="G40" s="1"/>
    </row>
    <row r="41" spans="2:17" ht="15" customHeight="1" x14ac:dyDescent="0.2">
      <c r="C41" s="1"/>
      <c r="D41" s="1"/>
      <c r="E41" s="1"/>
      <c r="F41" s="1"/>
      <c r="G41" s="1"/>
    </row>
    <row r="42" spans="2:17" ht="15" customHeight="1" x14ac:dyDescent="0.2">
      <c r="C42" s="1"/>
      <c r="D42" s="1"/>
      <c r="E42" s="1"/>
      <c r="F42" s="1"/>
      <c r="G42" s="1"/>
    </row>
    <row r="43" spans="2:17" ht="15" customHeight="1" x14ac:dyDescent="0.2">
      <c r="C43" s="1"/>
      <c r="D43" s="1"/>
      <c r="E43" s="1"/>
      <c r="F43" s="1"/>
      <c r="G43" s="1"/>
    </row>
    <row r="44" spans="2:17" ht="15" customHeight="1" x14ac:dyDescent="0.2">
      <c r="C44" s="1"/>
      <c r="D44" s="1"/>
      <c r="E44" s="1"/>
      <c r="F44" s="1"/>
      <c r="G44" s="1"/>
    </row>
    <row r="45" spans="2:17" ht="15" customHeight="1" x14ac:dyDescent="0.2">
      <c r="C45" s="1"/>
      <c r="D45" s="1"/>
      <c r="E45" s="1"/>
      <c r="F45" s="1"/>
      <c r="G45" s="1"/>
    </row>
    <row r="46" spans="2:17" ht="15" customHeight="1" x14ac:dyDescent="0.2">
      <c r="C46" s="1"/>
      <c r="D46" s="1"/>
      <c r="E46" s="1"/>
      <c r="F46" s="1"/>
      <c r="G46" s="1"/>
    </row>
    <row r="47" spans="2:17" ht="15" customHeight="1" x14ac:dyDescent="0.2">
      <c r="C47" s="1"/>
      <c r="D47" s="1"/>
      <c r="E47" s="1"/>
      <c r="F47" s="1"/>
      <c r="G47" s="1"/>
    </row>
    <row r="48" spans="2:17" ht="15" customHeight="1" x14ac:dyDescent="0.2">
      <c r="C48" s="1"/>
      <c r="D48" s="1"/>
      <c r="E48" s="1"/>
      <c r="F48" s="1"/>
      <c r="G48" s="1"/>
    </row>
    <row r="49" spans="3:7" ht="15" customHeight="1" x14ac:dyDescent="0.2">
      <c r="C49" s="1"/>
      <c r="D49" s="1"/>
      <c r="E49" s="1"/>
      <c r="F49" s="1"/>
      <c r="G49" s="1"/>
    </row>
    <row r="50" spans="3:7" ht="15" customHeight="1" x14ac:dyDescent="0.2">
      <c r="C50" s="1"/>
      <c r="D50" s="1"/>
      <c r="E50" s="1"/>
      <c r="F50" s="1"/>
      <c r="G50" s="1"/>
    </row>
    <row r="51" spans="3:7" ht="15" customHeight="1" x14ac:dyDescent="0.2">
      <c r="C51" s="1"/>
      <c r="D51" s="1"/>
      <c r="E51" s="1"/>
      <c r="F51" s="1"/>
      <c r="G51" s="1"/>
    </row>
    <row r="52" spans="3:7" ht="15" customHeight="1" x14ac:dyDescent="0.2">
      <c r="C52" s="1"/>
      <c r="D52" s="1"/>
      <c r="E52" s="1"/>
      <c r="F52" s="1"/>
      <c r="G52" s="1"/>
    </row>
    <row r="53" spans="3:7" ht="15" customHeight="1" x14ac:dyDescent="0.2">
      <c r="C53" s="1"/>
      <c r="D53" s="1"/>
      <c r="E53" s="1"/>
      <c r="F53" s="1"/>
      <c r="G53" s="1"/>
    </row>
    <row r="54" spans="3:7" ht="15" customHeight="1" x14ac:dyDescent="0.2">
      <c r="C54" s="1"/>
      <c r="D54" s="1"/>
      <c r="E54" s="1"/>
      <c r="F54" s="1"/>
      <c r="G54" s="1"/>
    </row>
    <row r="55" spans="3:7" ht="15" customHeight="1" x14ac:dyDescent="0.2">
      <c r="C55" s="1"/>
      <c r="D55" s="1"/>
      <c r="E55" s="1"/>
      <c r="F55" s="1"/>
      <c r="G55" s="1"/>
    </row>
  </sheetData>
  <mergeCells count="17">
    <mergeCell ref="L7:L8"/>
    <mergeCell ref="M7:M8"/>
    <mergeCell ref="N7:N8"/>
    <mergeCell ref="B38:P38"/>
    <mergeCell ref="B2:E2"/>
    <mergeCell ref="B5:P5"/>
    <mergeCell ref="B7:B8"/>
    <mergeCell ref="C7:C8"/>
    <mergeCell ref="D7:D8"/>
    <mergeCell ref="E7:E8"/>
    <mergeCell ref="F7:F8"/>
    <mergeCell ref="G7:G8"/>
    <mergeCell ref="H7:H8"/>
    <mergeCell ref="O7:O8"/>
    <mergeCell ref="I7:I8"/>
    <mergeCell ref="J7:J8"/>
    <mergeCell ref="K7:K8"/>
  </mergeCells>
  <phoneticPr fontId="1" type="noConversion"/>
  <printOptions horizontalCentered="1"/>
  <pageMargins left="0.15748031496062992" right="0.15748031496062992" top="1.56" bottom="0.19685039370078741" header="0.15748031496062992" footer="0.15748031496062992"/>
  <pageSetup scale="45" orientation="landscape" r:id="rId1"/>
  <headerFooter alignWithMargins="0">
    <oddFooter>&amp;R&amp;"Arial Narrow,Regular"Страна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182"/>
  <sheetViews>
    <sheetView showZeros="0" zoomScaleNormal="100" workbookViewId="0"/>
  </sheetViews>
  <sheetFormatPr defaultColWidth="8.85546875" defaultRowHeight="12.75" x14ac:dyDescent="0.2"/>
  <cols>
    <col min="1" max="1" width="5.7109375" style="69" customWidth="1"/>
    <col min="2" max="2" width="8.85546875" style="70" customWidth="1"/>
    <col min="3" max="3" width="67.85546875" style="69" customWidth="1"/>
    <col min="4" max="5" width="14.28515625" style="69" customWidth="1"/>
    <col min="6" max="6" width="14.140625" style="69" customWidth="1"/>
    <col min="7" max="16384" width="8.85546875" style="69"/>
  </cols>
  <sheetData>
    <row r="1" spans="2:6" ht="15" customHeight="1" x14ac:dyDescent="0.2">
      <c r="C1" s="71"/>
    </row>
    <row r="2" spans="2:6" ht="15" customHeight="1" x14ac:dyDescent="0.2">
      <c r="B2" s="288" t="s">
        <v>249</v>
      </c>
      <c r="C2" s="288"/>
      <c r="D2" s="288"/>
      <c r="E2" s="288"/>
      <c r="F2" s="138"/>
    </row>
    <row r="3" spans="2:6" ht="15" customHeight="1" thickBot="1" x14ac:dyDescent="0.25">
      <c r="B3" s="72"/>
      <c r="C3" s="72"/>
      <c r="D3" s="72"/>
      <c r="E3" s="72"/>
      <c r="F3" s="73"/>
    </row>
    <row r="4" spans="2:6" ht="15" customHeight="1" thickTop="1" x14ac:dyDescent="0.2">
      <c r="B4" s="284" t="s">
        <v>108</v>
      </c>
      <c r="C4" s="286" t="s">
        <v>163</v>
      </c>
      <c r="D4" s="282" t="s">
        <v>124</v>
      </c>
      <c r="E4" s="170">
        <f>'Naslovna strana'!C11</f>
        <v>0</v>
      </c>
    </row>
    <row r="5" spans="2:6" ht="15" customHeight="1" x14ac:dyDescent="0.2">
      <c r="B5" s="285"/>
      <c r="C5" s="287"/>
      <c r="D5" s="283"/>
      <c r="E5" s="171" t="s">
        <v>107</v>
      </c>
    </row>
    <row r="6" spans="2:6" ht="15" customHeight="1" x14ac:dyDescent="0.2">
      <c r="B6" s="74" t="s">
        <v>2</v>
      </c>
      <c r="C6" s="75" t="s">
        <v>187</v>
      </c>
      <c r="D6" s="76" t="s">
        <v>164</v>
      </c>
      <c r="E6" s="172"/>
    </row>
    <row r="7" spans="2:6" ht="15" customHeight="1" x14ac:dyDescent="0.2">
      <c r="B7" s="77" t="s">
        <v>3</v>
      </c>
      <c r="C7" s="78" t="s">
        <v>190</v>
      </c>
      <c r="D7" s="79" t="s">
        <v>0</v>
      </c>
      <c r="E7" s="173">
        <f>+'1. Korekcioni element'!F7+'1. Korekcioni element'!F8+'1. Korekcioni element'!F9+'1. Korekcioni element'!F10-'1. Korekcioni element'!F12+'1. Korekcioni element'!F13</f>
        <v>0</v>
      </c>
    </row>
    <row r="8" spans="2:6" ht="15" customHeight="1" thickBot="1" x14ac:dyDescent="0.25">
      <c r="B8" s="80" t="s">
        <v>4</v>
      </c>
      <c r="C8" s="81" t="s">
        <v>187</v>
      </c>
      <c r="D8" s="82" t="s">
        <v>0</v>
      </c>
      <c r="E8" s="83">
        <f>+E6*(E7/(1-E6))</f>
        <v>0</v>
      </c>
    </row>
    <row r="9" spans="2:6" ht="15" customHeight="1" thickTop="1" x14ac:dyDescent="0.2">
      <c r="D9" s="84"/>
      <c r="E9" s="84"/>
    </row>
    <row r="10" spans="2:6" ht="15" customHeight="1" x14ac:dyDescent="0.2"/>
    <row r="11" spans="2:6" ht="15" customHeight="1" x14ac:dyDescent="0.2"/>
    <row r="12" spans="2:6" ht="15" customHeight="1" x14ac:dyDescent="0.2"/>
    <row r="13" spans="2:6" ht="15" customHeight="1" x14ac:dyDescent="0.2"/>
    <row r="14" spans="2:6" ht="15" customHeight="1" x14ac:dyDescent="0.2"/>
    <row r="15" spans="2:6" ht="15" customHeight="1" x14ac:dyDescent="0.2"/>
    <row r="16" spans="2: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</sheetData>
  <mergeCells count="4">
    <mergeCell ref="D4:D5"/>
    <mergeCell ref="B4:B5"/>
    <mergeCell ref="C4:C5"/>
    <mergeCell ref="B2:E2"/>
  </mergeCells>
  <printOptions horizontalCentered="1"/>
  <pageMargins left="0.15748031496062992" right="0.15748031496062992" top="2.19" bottom="0.74803149606299213" header="0.15748031496062992" footer="0.31496062992125984"/>
  <pageSetup paperSize="9" orientation="landscape" r:id="rId1"/>
  <headerFooter>
    <oddFooter>&amp;R&amp;"Arial Narrow,Regular"Страна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E176"/>
  <sheetViews>
    <sheetView showZeros="0" zoomScaleNormal="100" workbookViewId="0"/>
  </sheetViews>
  <sheetFormatPr defaultColWidth="8.85546875" defaultRowHeight="12.75" x14ac:dyDescent="0.2"/>
  <cols>
    <col min="1" max="1" width="5.7109375" style="1" customWidth="1"/>
    <col min="2" max="2" width="9.140625" style="66" customWidth="1"/>
    <col min="3" max="3" width="56.42578125" style="2" customWidth="1"/>
    <col min="4" max="4" width="13.7109375" style="2" customWidth="1"/>
    <col min="5" max="5" width="13.7109375" style="1" customWidth="1"/>
    <col min="6" max="16384" width="8.85546875" style="1"/>
  </cols>
  <sheetData>
    <row r="1" spans="2:5" ht="15" customHeight="1" x14ac:dyDescent="0.2">
      <c r="C1" s="1"/>
      <c r="D1" s="1"/>
    </row>
    <row r="2" spans="2:5" s="21" customFormat="1" ht="15" customHeight="1" x14ac:dyDescent="0.2">
      <c r="B2" s="281" t="s">
        <v>250</v>
      </c>
      <c r="C2" s="281"/>
      <c r="D2" s="281"/>
      <c r="E2" s="61"/>
    </row>
    <row r="3" spans="2:5" s="21" customFormat="1" ht="15" customHeight="1" thickBot="1" x14ac:dyDescent="0.25">
      <c r="B3" s="66"/>
      <c r="C3" s="38"/>
      <c r="D3" s="164" t="s">
        <v>0</v>
      </c>
      <c r="E3" s="39"/>
    </row>
    <row r="4" spans="2:5" s="21" customFormat="1" ht="15" customHeight="1" thickTop="1" x14ac:dyDescent="0.2">
      <c r="B4" s="249" t="s">
        <v>108</v>
      </c>
      <c r="C4" s="251" t="s">
        <v>26</v>
      </c>
      <c r="D4" s="142">
        <f>'Naslovna strana'!C11</f>
        <v>0</v>
      </c>
    </row>
    <row r="5" spans="2:5" s="21" customFormat="1" ht="15" customHeight="1" x14ac:dyDescent="0.2">
      <c r="B5" s="289"/>
      <c r="C5" s="290"/>
      <c r="D5" s="174" t="s">
        <v>107</v>
      </c>
    </row>
    <row r="6" spans="2:5" s="21" customFormat="1" ht="15" customHeight="1" x14ac:dyDescent="0.2">
      <c r="B6" s="92" t="s">
        <v>2</v>
      </c>
      <c r="C6" s="93" t="s">
        <v>193</v>
      </c>
      <c r="D6" s="175"/>
    </row>
    <row r="7" spans="2:5" s="21" customFormat="1" ht="15" customHeight="1" x14ac:dyDescent="0.2">
      <c r="B7" s="63" t="s">
        <v>3</v>
      </c>
      <c r="C7" s="94" t="s">
        <v>191</v>
      </c>
      <c r="D7" s="176"/>
    </row>
    <row r="8" spans="2:5" s="21" customFormat="1" ht="15" customHeight="1" x14ac:dyDescent="0.2">
      <c r="B8" s="63" t="s">
        <v>4</v>
      </c>
      <c r="C8" s="94" t="s">
        <v>194</v>
      </c>
      <c r="D8" s="176"/>
    </row>
    <row r="9" spans="2:5" s="21" customFormat="1" ht="15" customHeight="1" x14ac:dyDescent="0.2">
      <c r="B9" s="95" t="s">
        <v>43</v>
      </c>
      <c r="C9" s="96" t="s">
        <v>192</v>
      </c>
      <c r="D9" s="176"/>
    </row>
    <row r="10" spans="2:5" s="21" customFormat="1" ht="15" customHeight="1" thickBot="1" x14ac:dyDescent="0.25">
      <c r="B10" s="53" t="s">
        <v>10</v>
      </c>
      <c r="C10" s="97" t="s">
        <v>195</v>
      </c>
      <c r="D10" s="98">
        <f>D6+D7+D8+D9</f>
        <v>0</v>
      </c>
    </row>
    <row r="11" spans="2:5" s="21" customFormat="1" ht="15" customHeight="1" thickTop="1" x14ac:dyDescent="0.2">
      <c r="B11" s="66"/>
      <c r="D11" s="59"/>
    </row>
    <row r="12" spans="2:5" s="21" customFormat="1" ht="15" customHeight="1" x14ac:dyDescent="0.2">
      <c r="B12" s="66"/>
      <c r="C12" s="99"/>
      <c r="D12" s="100"/>
    </row>
    <row r="13" spans="2:5" ht="15" customHeight="1" x14ac:dyDescent="0.2">
      <c r="C13" s="1"/>
      <c r="D13" s="1"/>
    </row>
    <row r="14" spans="2:5" ht="15" customHeight="1" x14ac:dyDescent="0.2">
      <c r="C14" s="1"/>
      <c r="D14" s="1"/>
    </row>
    <row r="15" spans="2:5" ht="15" customHeight="1" x14ac:dyDescent="0.2">
      <c r="C15" s="1"/>
      <c r="D15" s="1"/>
    </row>
    <row r="16" spans="2:5" ht="15" customHeight="1" x14ac:dyDescent="0.2">
      <c r="C16" s="1"/>
      <c r="D16" s="1"/>
    </row>
    <row r="17" spans="3:4" ht="15" customHeight="1" x14ac:dyDescent="0.2">
      <c r="C17" s="1"/>
      <c r="D17" s="1"/>
    </row>
    <row r="18" spans="3:4" ht="15" customHeight="1" x14ac:dyDescent="0.2">
      <c r="C18" s="1"/>
      <c r="D18" s="1"/>
    </row>
    <row r="19" spans="3:4" ht="15" customHeight="1" x14ac:dyDescent="0.2">
      <c r="C19" s="1"/>
      <c r="D19" s="1"/>
    </row>
    <row r="20" spans="3:4" ht="15" customHeight="1" x14ac:dyDescent="0.2">
      <c r="C20" s="1"/>
      <c r="D20" s="1"/>
    </row>
    <row r="21" spans="3:4" ht="15" customHeight="1" x14ac:dyDescent="0.2">
      <c r="C21" s="1"/>
      <c r="D21" s="1"/>
    </row>
    <row r="22" spans="3:4" ht="15" customHeight="1" x14ac:dyDescent="0.2">
      <c r="C22" s="1"/>
      <c r="D22" s="1"/>
    </row>
    <row r="23" spans="3:4" ht="15" customHeight="1" x14ac:dyDescent="0.2">
      <c r="C23" s="1"/>
      <c r="D23" s="1"/>
    </row>
    <row r="24" spans="3:4" ht="15" customHeight="1" x14ac:dyDescent="0.2">
      <c r="C24" s="1"/>
      <c r="D24" s="1"/>
    </row>
    <row r="25" spans="3:4" ht="15" customHeight="1" x14ac:dyDescent="0.2">
      <c r="C25" s="1"/>
      <c r="D25" s="1"/>
    </row>
    <row r="26" spans="3:4" ht="15" customHeight="1" x14ac:dyDescent="0.2">
      <c r="C26" s="1"/>
      <c r="D26" s="1"/>
    </row>
    <row r="27" spans="3:4" ht="15" customHeight="1" x14ac:dyDescent="0.2">
      <c r="C27" s="1"/>
      <c r="D27" s="1"/>
    </row>
    <row r="28" spans="3:4" ht="15" customHeight="1" x14ac:dyDescent="0.2">
      <c r="C28" s="1"/>
      <c r="D28" s="1"/>
    </row>
    <row r="29" spans="3:4" ht="15" customHeight="1" x14ac:dyDescent="0.2">
      <c r="C29" s="1"/>
      <c r="D29" s="1"/>
    </row>
    <row r="30" spans="3:4" ht="15" customHeight="1" x14ac:dyDescent="0.2">
      <c r="C30" s="1"/>
      <c r="D30" s="1"/>
    </row>
    <row r="31" spans="3:4" ht="15" customHeight="1" x14ac:dyDescent="0.2">
      <c r="C31" s="1"/>
      <c r="D31" s="1"/>
    </row>
    <row r="32" spans="3:4" ht="15" customHeight="1" x14ac:dyDescent="0.2">
      <c r="C32" s="1"/>
      <c r="D32" s="1"/>
    </row>
    <row r="33" spans="3:4" ht="15" customHeight="1" x14ac:dyDescent="0.2">
      <c r="C33" s="1"/>
      <c r="D33" s="1"/>
    </row>
    <row r="34" spans="3:4" ht="15" customHeight="1" x14ac:dyDescent="0.2">
      <c r="C34" s="1"/>
      <c r="D34" s="1"/>
    </row>
    <row r="35" spans="3:4" ht="15" customHeight="1" x14ac:dyDescent="0.2">
      <c r="C35" s="1"/>
      <c r="D35" s="1"/>
    </row>
    <row r="36" spans="3:4" ht="15" customHeight="1" x14ac:dyDescent="0.2">
      <c r="C36" s="1"/>
      <c r="D36" s="1"/>
    </row>
    <row r="37" spans="3:4" ht="15" customHeight="1" x14ac:dyDescent="0.2">
      <c r="C37" s="1"/>
      <c r="D37" s="1"/>
    </row>
    <row r="38" spans="3:4" ht="15" customHeight="1" x14ac:dyDescent="0.2">
      <c r="C38" s="1"/>
      <c r="D38" s="1"/>
    </row>
    <row r="39" spans="3:4" ht="15" customHeight="1" x14ac:dyDescent="0.2">
      <c r="C39" s="1"/>
      <c r="D39" s="1"/>
    </row>
    <row r="40" spans="3:4" ht="15" customHeight="1" x14ac:dyDescent="0.2">
      <c r="C40" s="1"/>
      <c r="D40" s="1"/>
    </row>
    <row r="41" spans="3:4" ht="15" customHeight="1" x14ac:dyDescent="0.2">
      <c r="C41" s="1"/>
      <c r="D41" s="1"/>
    </row>
    <row r="42" spans="3:4" ht="15" customHeight="1" x14ac:dyDescent="0.2">
      <c r="C42" s="1"/>
      <c r="D42" s="1"/>
    </row>
    <row r="43" spans="3:4" ht="15" customHeight="1" x14ac:dyDescent="0.2">
      <c r="C43" s="1"/>
      <c r="D43" s="1"/>
    </row>
    <row r="44" spans="3:4" ht="15" customHeight="1" x14ac:dyDescent="0.2">
      <c r="C44" s="1"/>
      <c r="D44" s="1"/>
    </row>
    <row r="45" spans="3:4" ht="15" customHeight="1" x14ac:dyDescent="0.2">
      <c r="C45" s="1"/>
      <c r="D45" s="1"/>
    </row>
    <row r="46" spans="3:4" ht="15" customHeight="1" x14ac:dyDescent="0.2">
      <c r="C46" s="1"/>
      <c r="D46" s="1"/>
    </row>
    <row r="47" spans="3:4" ht="15" customHeight="1" x14ac:dyDescent="0.2">
      <c r="C47" s="1"/>
      <c r="D47" s="1"/>
    </row>
    <row r="48" spans="3:4" ht="15" customHeight="1" x14ac:dyDescent="0.2">
      <c r="C48" s="1"/>
      <c r="D48" s="1"/>
    </row>
    <row r="49" spans="3:4" ht="15" customHeight="1" x14ac:dyDescent="0.2">
      <c r="C49" s="1"/>
      <c r="D49" s="1"/>
    </row>
    <row r="50" spans="3:4" ht="15" customHeight="1" x14ac:dyDescent="0.2">
      <c r="C50" s="1"/>
      <c r="D50" s="1"/>
    </row>
    <row r="51" spans="3:4" ht="15" customHeight="1" x14ac:dyDescent="0.2">
      <c r="C51" s="1"/>
      <c r="D51" s="1"/>
    </row>
    <row r="52" spans="3:4" ht="15" customHeight="1" x14ac:dyDescent="0.2">
      <c r="C52" s="1"/>
      <c r="D52" s="1"/>
    </row>
    <row r="53" spans="3:4" ht="15" customHeight="1" x14ac:dyDescent="0.2">
      <c r="C53" s="1"/>
      <c r="D53" s="1"/>
    </row>
    <row r="54" spans="3:4" ht="15" customHeight="1" x14ac:dyDescent="0.2">
      <c r="C54" s="1"/>
      <c r="D54" s="1"/>
    </row>
    <row r="55" spans="3:4" ht="15" customHeight="1" x14ac:dyDescent="0.2">
      <c r="C55" s="1"/>
      <c r="D55" s="1"/>
    </row>
    <row r="56" spans="3:4" ht="15" customHeight="1" x14ac:dyDescent="0.2">
      <c r="C56" s="1"/>
      <c r="D56" s="1"/>
    </row>
    <row r="57" spans="3:4" ht="15" customHeight="1" x14ac:dyDescent="0.2">
      <c r="C57" s="1"/>
      <c r="D57" s="1"/>
    </row>
    <row r="58" spans="3:4" ht="15" customHeight="1" x14ac:dyDescent="0.2">
      <c r="C58" s="1"/>
      <c r="D58" s="1"/>
    </row>
    <row r="59" spans="3:4" ht="15" customHeight="1" x14ac:dyDescent="0.2">
      <c r="C59" s="1"/>
      <c r="D59" s="1"/>
    </row>
    <row r="60" spans="3:4" ht="15" customHeight="1" x14ac:dyDescent="0.2">
      <c r="C60" s="1"/>
      <c r="D60" s="1"/>
    </row>
    <row r="61" spans="3:4" ht="15" customHeight="1" x14ac:dyDescent="0.2">
      <c r="C61" s="1"/>
      <c r="D61" s="1"/>
    </row>
    <row r="62" spans="3:4" ht="15" customHeight="1" x14ac:dyDescent="0.2">
      <c r="C62" s="1"/>
      <c r="D62" s="1"/>
    </row>
    <row r="63" spans="3:4" ht="15" customHeight="1" x14ac:dyDescent="0.2">
      <c r="C63" s="1"/>
      <c r="D63" s="1"/>
    </row>
    <row r="64" spans="3:4" ht="15" customHeight="1" x14ac:dyDescent="0.2">
      <c r="C64" s="1"/>
      <c r="D64" s="1"/>
    </row>
    <row r="65" spans="3:4" ht="15" customHeight="1" x14ac:dyDescent="0.2">
      <c r="C65" s="1"/>
      <c r="D65" s="1"/>
    </row>
    <row r="66" spans="3:4" ht="15" customHeight="1" x14ac:dyDescent="0.2">
      <c r="C66" s="1"/>
      <c r="D66" s="1"/>
    </row>
    <row r="67" spans="3:4" ht="15" customHeight="1" x14ac:dyDescent="0.2">
      <c r="C67" s="1"/>
      <c r="D67" s="1"/>
    </row>
    <row r="68" spans="3:4" ht="15" customHeight="1" x14ac:dyDescent="0.2">
      <c r="C68" s="1"/>
      <c r="D68" s="1"/>
    </row>
    <row r="69" spans="3:4" ht="15" customHeight="1" x14ac:dyDescent="0.2">
      <c r="C69" s="1"/>
      <c r="D69" s="1"/>
    </row>
    <row r="70" spans="3:4" ht="15" customHeight="1" x14ac:dyDescent="0.2">
      <c r="C70" s="1"/>
      <c r="D70" s="1"/>
    </row>
    <row r="71" spans="3:4" ht="15" customHeight="1" x14ac:dyDescent="0.2">
      <c r="C71" s="1"/>
      <c r="D71" s="1"/>
    </row>
    <row r="72" spans="3:4" ht="15" customHeight="1" x14ac:dyDescent="0.2">
      <c r="C72" s="1"/>
      <c r="D72" s="1"/>
    </row>
    <row r="73" spans="3:4" ht="15" customHeight="1" x14ac:dyDescent="0.2">
      <c r="C73" s="1"/>
      <c r="D73" s="1"/>
    </row>
    <row r="74" spans="3:4" ht="15" customHeight="1" x14ac:dyDescent="0.2">
      <c r="C74" s="1"/>
      <c r="D74" s="1"/>
    </row>
    <row r="75" spans="3:4" ht="15" customHeight="1" x14ac:dyDescent="0.2">
      <c r="C75" s="1"/>
      <c r="D75" s="1"/>
    </row>
    <row r="76" spans="3:4" ht="15" customHeight="1" x14ac:dyDescent="0.2">
      <c r="C76" s="1"/>
      <c r="D76" s="1"/>
    </row>
    <row r="77" spans="3:4" ht="15" customHeight="1" x14ac:dyDescent="0.2">
      <c r="C77" s="1"/>
      <c r="D77" s="1"/>
    </row>
    <row r="78" spans="3:4" ht="15" customHeight="1" x14ac:dyDescent="0.2">
      <c r="C78" s="1"/>
      <c r="D78" s="1"/>
    </row>
    <row r="79" spans="3:4" ht="15" customHeight="1" x14ac:dyDescent="0.2">
      <c r="C79" s="1"/>
      <c r="D79" s="1"/>
    </row>
    <row r="80" spans="3:4" ht="15" customHeight="1" x14ac:dyDescent="0.2">
      <c r="C80" s="1"/>
      <c r="D80" s="1"/>
    </row>
    <row r="81" spans="3:4" ht="15" customHeight="1" x14ac:dyDescent="0.2">
      <c r="C81" s="1"/>
      <c r="D81" s="1"/>
    </row>
    <row r="82" spans="3:4" ht="15" customHeight="1" x14ac:dyDescent="0.2">
      <c r="C82" s="1"/>
      <c r="D82" s="1"/>
    </row>
    <row r="83" spans="3:4" ht="15" customHeight="1" x14ac:dyDescent="0.2">
      <c r="C83" s="1"/>
      <c r="D83" s="1"/>
    </row>
    <row r="84" spans="3:4" ht="15" customHeight="1" x14ac:dyDescent="0.2">
      <c r="C84" s="1"/>
      <c r="D84" s="1"/>
    </row>
    <row r="85" spans="3:4" ht="15" customHeight="1" x14ac:dyDescent="0.2">
      <c r="C85" s="1"/>
      <c r="D85" s="1"/>
    </row>
    <row r="86" spans="3:4" ht="15" customHeight="1" x14ac:dyDescent="0.2">
      <c r="C86" s="1"/>
      <c r="D86" s="1"/>
    </row>
    <row r="87" spans="3:4" ht="15" customHeight="1" x14ac:dyDescent="0.2">
      <c r="C87" s="1"/>
      <c r="D87" s="1"/>
    </row>
    <row r="88" spans="3:4" ht="15" customHeight="1" x14ac:dyDescent="0.2">
      <c r="C88" s="1"/>
      <c r="D88" s="1"/>
    </row>
    <row r="89" spans="3:4" ht="15" customHeight="1" x14ac:dyDescent="0.2">
      <c r="C89" s="1"/>
      <c r="D89" s="1"/>
    </row>
    <row r="90" spans="3:4" ht="15" customHeight="1" x14ac:dyDescent="0.2">
      <c r="C90" s="1"/>
      <c r="D90" s="1"/>
    </row>
    <row r="91" spans="3:4" ht="15" customHeight="1" x14ac:dyDescent="0.2">
      <c r="C91" s="1"/>
      <c r="D91" s="1"/>
    </row>
    <row r="92" spans="3:4" ht="15" customHeight="1" x14ac:dyDescent="0.2">
      <c r="C92" s="1"/>
      <c r="D92" s="1"/>
    </row>
    <row r="93" spans="3:4" ht="15" customHeight="1" x14ac:dyDescent="0.2">
      <c r="C93" s="1"/>
      <c r="D93" s="1"/>
    </row>
    <row r="94" spans="3:4" ht="15" customHeight="1" x14ac:dyDescent="0.2">
      <c r="C94" s="1"/>
      <c r="D94" s="1"/>
    </row>
    <row r="95" spans="3:4" ht="15" customHeight="1" x14ac:dyDescent="0.2">
      <c r="C95" s="1"/>
      <c r="D95" s="1"/>
    </row>
    <row r="96" spans="3:4" ht="15" customHeight="1" x14ac:dyDescent="0.2">
      <c r="C96" s="1"/>
      <c r="D96" s="1"/>
    </row>
    <row r="97" spans="3:4" ht="15" customHeight="1" x14ac:dyDescent="0.2">
      <c r="C97" s="1"/>
      <c r="D97" s="1"/>
    </row>
    <row r="98" spans="3:4" ht="15" customHeight="1" x14ac:dyDescent="0.2">
      <c r="C98" s="1"/>
      <c r="D98" s="1"/>
    </row>
    <row r="99" spans="3:4" ht="15" customHeight="1" x14ac:dyDescent="0.2">
      <c r="C99" s="1"/>
      <c r="D99" s="1"/>
    </row>
    <row r="100" spans="3:4" ht="15" customHeight="1" x14ac:dyDescent="0.2">
      <c r="C100" s="1"/>
      <c r="D100" s="1"/>
    </row>
    <row r="101" spans="3:4" ht="15" customHeight="1" x14ac:dyDescent="0.2">
      <c r="C101" s="1"/>
      <c r="D101" s="1"/>
    </row>
    <row r="102" spans="3:4" ht="15" customHeight="1" x14ac:dyDescent="0.2">
      <c r="C102" s="1"/>
      <c r="D102" s="1"/>
    </row>
    <row r="103" spans="3:4" ht="15" customHeight="1" x14ac:dyDescent="0.2">
      <c r="C103" s="1"/>
      <c r="D103" s="1"/>
    </row>
    <row r="104" spans="3:4" ht="15" customHeight="1" x14ac:dyDescent="0.2">
      <c r="C104" s="1"/>
      <c r="D104" s="1"/>
    </row>
    <row r="105" spans="3:4" ht="15" customHeight="1" x14ac:dyDescent="0.2">
      <c r="C105" s="1"/>
      <c r="D105" s="1"/>
    </row>
    <row r="106" spans="3:4" ht="15" customHeight="1" x14ac:dyDescent="0.2">
      <c r="C106" s="1"/>
      <c r="D106" s="1"/>
    </row>
    <row r="107" spans="3:4" ht="15" customHeight="1" x14ac:dyDescent="0.2">
      <c r="C107" s="1"/>
      <c r="D107" s="1"/>
    </row>
    <row r="108" spans="3:4" ht="15" customHeight="1" x14ac:dyDescent="0.2">
      <c r="C108" s="1"/>
      <c r="D108" s="1"/>
    </row>
    <row r="109" spans="3:4" ht="15" customHeight="1" x14ac:dyDescent="0.2">
      <c r="C109" s="1"/>
      <c r="D109" s="1"/>
    </row>
    <row r="110" spans="3:4" ht="15" customHeight="1" x14ac:dyDescent="0.2">
      <c r="C110" s="1"/>
      <c r="D110" s="1"/>
    </row>
    <row r="111" spans="3:4" ht="15" customHeight="1" x14ac:dyDescent="0.2">
      <c r="C111" s="1"/>
      <c r="D111" s="1"/>
    </row>
    <row r="112" spans="3:4" ht="15" customHeight="1" x14ac:dyDescent="0.2">
      <c r="C112" s="1"/>
      <c r="D112" s="1"/>
    </row>
    <row r="113" spans="3:4" ht="15" customHeight="1" x14ac:dyDescent="0.2">
      <c r="C113" s="1"/>
      <c r="D113" s="1"/>
    </row>
    <row r="114" spans="3:4" ht="15" customHeight="1" x14ac:dyDescent="0.2">
      <c r="C114" s="1"/>
      <c r="D114" s="1"/>
    </row>
    <row r="115" spans="3:4" ht="15" customHeight="1" x14ac:dyDescent="0.2">
      <c r="C115" s="1"/>
      <c r="D115" s="1"/>
    </row>
    <row r="116" spans="3:4" ht="15" customHeight="1" x14ac:dyDescent="0.2">
      <c r="C116" s="1"/>
      <c r="D116" s="1"/>
    </row>
    <row r="117" spans="3:4" ht="15" customHeight="1" x14ac:dyDescent="0.2">
      <c r="C117" s="1"/>
      <c r="D117" s="1"/>
    </row>
    <row r="118" spans="3:4" ht="15" customHeight="1" x14ac:dyDescent="0.2">
      <c r="C118" s="1"/>
      <c r="D118" s="1"/>
    </row>
    <row r="119" spans="3:4" ht="15" customHeight="1" x14ac:dyDescent="0.2">
      <c r="C119" s="1"/>
      <c r="D119" s="1"/>
    </row>
    <row r="120" spans="3:4" ht="15" customHeight="1" x14ac:dyDescent="0.2">
      <c r="C120" s="1"/>
      <c r="D120" s="1"/>
    </row>
    <row r="121" spans="3:4" ht="15" customHeight="1" x14ac:dyDescent="0.2">
      <c r="C121" s="1"/>
      <c r="D121" s="1"/>
    </row>
    <row r="122" spans="3:4" ht="15" customHeight="1" x14ac:dyDescent="0.2">
      <c r="C122" s="1"/>
      <c r="D122" s="1"/>
    </row>
    <row r="123" spans="3:4" ht="15" customHeight="1" x14ac:dyDescent="0.2">
      <c r="C123" s="1"/>
      <c r="D123" s="1"/>
    </row>
    <row r="124" spans="3:4" ht="15" customHeight="1" x14ac:dyDescent="0.2">
      <c r="C124" s="1"/>
      <c r="D124" s="1"/>
    </row>
    <row r="125" spans="3:4" ht="15" customHeight="1" x14ac:dyDescent="0.2">
      <c r="C125" s="1"/>
      <c r="D125" s="1"/>
    </row>
    <row r="126" spans="3:4" ht="15" customHeight="1" x14ac:dyDescent="0.2">
      <c r="C126" s="1"/>
      <c r="D126" s="1"/>
    </row>
    <row r="127" spans="3:4" ht="15" customHeight="1" x14ac:dyDescent="0.2">
      <c r="C127" s="1"/>
      <c r="D127" s="1"/>
    </row>
    <row r="128" spans="3:4" ht="15" customHeight="1" x14ac:dyDescent="0.2">
      <c r="C128" s="1"/>
      <c r="D128" s="1"/>
    </row>
    <row r="129" spans="3:4" ht="15" customHeight="1" x14ac:dyDescent="0.2">
      <c r="C129" s="1"/>
      <c r="D129" s="1"/>
    </row>
    <row r="130" spans="3:4" ht="15" customHeight="1" x14ac:dyDescent="0.2">
      <c r="C130" s="1"/>
      <c r="D130" s="1"/>
    </row>
    <row r="131" spans="3:4" ht="15" customHeight="1" x14ac:dyDescent="0.2">
      <c r="C131" s="1"/>
      <c r="D131" s="1"/>
    </row>
    <row r="132" spans="3:4" ht="15" customHeight="1" x14ac:dyDescent="0.2">
      <c r="C132" s="1"/>
      <c r="D132" s="1"/>
    </row>
    <row r="133" spans="3:4" ht="15" customHeight="1" x14ac:dyDescent="0.2">
      <c r="C133" s="1"/>
      <c r="D133" s="1"/>
    </row>
    <row r="134" spans="3:4" ht="15" customHeight="1" x14ac:dyDescent="0.2">
      <c r="C134" s="1"/>
      <c r="D134" s="1"/>
    </row>
    <row r="135" spans="3:4" ht="15" customHeight="1" x14ac:dyDescent="0.2">
      <c r="C135" s="1"/>
      <c r="D135" s="1"/>
    </row>
    <row r="136" spans="3:4" ht="15" customHeight="1" x14ac:dyDescent="0.2">
      <c r="C136" s="1"/>
      <c r="D136" s="1"/>
    </row>
    <row r="137" spans="3:4" ht="15" customHeight="1" x14ac:dyDescent="0.2">
      <c r="C137" s="1"/>
      <c r="D137" s="1"/>
    </row>
    <row r="138" spans="3:4" ht="15" customHeight="1" x14ac:dyDescent="0.2">
      <c r="C138" s="1"/>
      <c r="D138" s="1"/>
    </row>
    <row r="139" spans="3:4" ht="15" customHeight="1" x14ac:dyDescent="0.2">
      <c r="C139" s="1"/>
      <c r="D139" s="1"/>
    </row>
    <row r="140" spans="3:4" ht="15" customHeight="1" x14ac:dyDescent="0.2">
      <c r="C140" s="1"/>
      <c r="D140" s="1"/>
    </row>
    <row r="141" spans="3:4" ht="15" customHeight="1" x14ac:dyDescent="0.2">
      <c r="C141" s="1"/>
      <c r="D141" s="1"/>
    </row>
    <row r="142" spans="3:4" ht="15" customHeight="1" x14ac:dyDescent="0.2">
      <c r="C142" s="1"/>
      <c r="D142" s="1"/>
    </row>
    <row r="143" spans="3:4" ht="15" customHeight="1" x14ac:dyDescent="0.2">
      <c r="C143" s="1"/>
      <c r="D143" s="1"/>
    </row>
    <row r="144" spans="3:4" ht="15" customHeight="1" x14ac:dyDescent="0.2">
      <c r="C144" s="1"/>
      <c r="D144" s="1"/>
    </row>
    <row r="145" spans="3:4" ht="15" customHeight="1" x14ac:dyDescent="0.2">
      <c r="C145" s="1"/>
      <c r="D145" s="1"/>
    </row>
    <row r="146" spans="3:4" ht="15" customHeight="1" x14ac:dyDescent="0.2">
      <c r="C146" s="1"/>
      <c r="D146" s="1"/>
    </row>
    <row r="147" spans="3:4" ht="15" customHeight="1" x14ac:dyDescent="0.2">
      <c r="C147" s="1"/>
      <c r="D147" s="1"/>
    </row>
    <row r="148" spans="3:4" ht="15" customHeight="1" x14ac:dyDescent="0.2">
      <c r="C148" s="1"/>
      <c r="D148" s="1"/>
    </row>
    <row r="149" spans="3:4" ht="15" customHeight="1" x14ac:dyDescent="0.2">
      <c r="C149" s="1"/>
      <c r="D149" s="1"/>
    </row>
    <row r="150" spans="3:4" ht="15" customHeight="1" x14ac:dyDescent="0.2">
      <c r="C150" s="1"/>
      <c r="D150" s="1"/>
    </row>
    <row r="151" spans="3:4" ht="15" customHeight="1" x14ac:dyDescent="0.2">
      <c r="C151" s="1"/>
      <c r="D151" s="1"/>
    </row>
    <row r="152" spans="3:4" ht="15" customHeight="1" x14ac:dyDescent="0.2">
      <c r="C152" s="1"/>
      <c r="D152" s="1"/>
    </row>
    <row r="153" spans="3:4" ht="15" customHeight="1" x14ac:dyDescent="0.2">
      <c r="C153" s="1"/>
      <c r="D153" s="1"/>
    </row>
    <row r="154" spans="3:4" ht="15" customHeight="1" x14ac:dyDescent="0.2">
      <c r="C154" s="1"/>
      <c r="D154" s="1"/>
    </row>
    <row r="155" spans="3:4" ht="15" customHeight="1" x14ac:dyDescent="0.2">
      <c r="C155" s="1"/>
      <c r="D155" s="1"/>
    </row>
    <row r="156" spans="3:4" ht="15" customHeight="1" x14ac:dyDescent="0.2">
      <c r="C156" s="1"/>
      <c r="D156" s="1"/>
    </row>
    <row r="157" spans="3:4" ht="15" customHeight="1" x14ac:dyDescent="0.2">
      <c r="C157" s="1"/>
      <c r="D157" s="1"/>
    </row>
    <row r="158" spans="3:4" ht="15" customHeight="1" x14ac:dyDescent="0.2">
      <c r="C158" s="1"/>
      <c r="D158" s="1"/>
    </row>
    <row r="159" spans="3:4" ht="15" customHeight="1" x14ac:dyDescent="0.2">
      <c r="C159" s="1"/>
      <c r="D159" s="1"/>
    </row>
    <row r="160" spans="3:4" ht="15" customHeight="1" x14ac:dyDescent="0.2">
      <c r="C160" s="1"/>
      <c r="D160" s="1"/>
    </row>
    <row r="161" spans="3:4" ht="15" customHeight="1" x14ac:dyDescent="0.2">
      <c r="C161" s="1"/>
      <c r="D161" s="1"/>
    </row>
    <row r="162" spans="3:4" ht="15" customHeight="1" x14ac:dyDescent="0.2">
      <c r="C162" s="1"/>
      <c r="D162" s="1"/>
    </row>
    <row r="163" spans="3:4" ht="15" customHeight="1" x14ac:dyDescent="0.2">
      <c r="C163" s="1"/>
      <c r="D163" s="1"/>
    </row>
    <row r="164" spans="3:4" ht="15" customHeight="1" x14ac:dyDescent="0.2">
      <c r="C164" s="1"/>
      <c r="D164" s="1"/>
    </row>
    <row r="165" spans="3:4" ht="15" customHeight="1" x14ac:dyDescent="0.2">
      <c r="C165" s="1"/>
      <c r="D165" s="1"/>
    </row>
    <row r="166" spans="3:4" ht="15" customHeight="1" x14ac:dyDescent="0.2">
      <c r="C166" s="1"/>
      <c r="D166" s="1"/>
    </row>
    <row r="167" spans="3:4" ht="15" customHeight="1" x14ac:dyDescent="0.2">
      <c r="C167" s="1"/>
      <c r="D167" s="1"/>
    </row>
    <row r="168" spans="3:4" ht="15" customHeight="1" x14ac:dyDescent="0.2">
      <c r="C168" s="1"/>
      <c r="D168" s="1"/>
    </row>
    <row r="169" spans="3:4" ht="15" customHeight="1" x14ac:dyDescent="0.2">
      <c r="C169" s="1"/>
      <c r="D169" s="1"/>
    </row>
    <row r="170" spans="3:4" ht="15" customHeight="1" x14ac:dyDescent="0.2">
      <c r="C170" s="1"/>
      <c r="D170" s="1"/>
    </row>
    <row r="171" spans="3:4" ht="15" customHeight="1" x14ac:dyDescent="0.2">
      <c r="C171" s="1"/>
      <c r="D171" s="1"/>
    </row>
    <row r="172" spans="3:4" ht="15" customHeight="1" x14ac:dyDescent="0.2">
      <c r="C172" s="1"/>
      <c r="D172" s="1"/>
    </row>
    <row r="173" spans="3:4" ht="15" customHeight="1" x14ac:dyDescent="0.2">
      <c r="C173" s="1"/>
      <c r="D173" s="1"/>
    </row>
    <row r="174" spans="3:4" ht="15" customHeight="1" x14ac:dyDescent="0.2">
      <c r="C174" s="1"/>
      <c r="D174" s="1"/>
    </row>
    <row r="175" spans="3:4" ht="15" customHeight="1" x14ac:dyDescent="0.2">
      <c r="C175" s="1"/>
      <c r="D175" s="1"/>
    </row>
    <row r="176" spans="3:4" ht="15" customHeight="1" x14ac:dyDescent="0.2">
      <c r="C176" s="1"/>
      <c r="D176" s="1"/>
    </row>
  </sheetData>
  <mergeCells count="3">
    <mergeCell ref="B4:B5"/>
    <mergeCell ref="C4:C5"/>
    <mergeCell ref="B2:D2"/>
  </mergeCells>
  <printOptions horizontalCentered="1" verticalCentered="1"/>
  <pageMargins left="0.19685039370078741" right="0.19685039370078741" top="0.27559055118110237" bottom="1.1023622047244095" header="0.15748031496062992" footer="0.15748031496062992"/>
  <pageSetup orientation="landscape" r:id="rId1"/>
  <headerFooter>
    <oddFooter>&amp;R&amp;"Arial Narrow,Regular"&amp;11Страна 1 од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0"/>
  <sheetViews>
    <sheetView showZeros="0" zoomScaleNormal="100" workbookViewId="0"/>
  </sheetViews>
  <sheetFormatPr defaultRowHeight="12.75" x14ac:dyDescent="0.2"/>
  <cols>
    <col min="1" max="1" width="5.7109375" style="1" customWidth="1"/>
    <col min="2" max="2" width="9" style="1" customWidth="1"/>
    <col min="3" max="3" width="82.85546875" style="1" customWidth="1"/>
    <col min="4" max="13" width="9.7109375" style="1" customWidth="1"/>
    <col min="14" max="14" width="9.7109375" style="25" customWidth="1"/>
    <col min="15" max="16" width="9.7109375" style="1" customWidth="1"/>
    <col min="17" max="16384" width="9.140625" style="1"/>
  </cols>
  <sheetData>
    <row r="1" spans="2:16" ht="15" customHeight="1" x14ac:dyDescent="0.2"/>
    <row r="2" spans="2:16" ht="15" customHeight="1" x14ac:dyDescent="0.2"/>
    <row r="3" spans="2:16" s="21" customFormat="1" ht="15" customHeight="1" x14ac:dyDescent="0.2">
      <c r="B3" s="281" t="s">
        <v>251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</row>
    <row r="4" spans="2:16" s="21" customFormat="1" ht="15" customHeight="1" thickBot="1" x14ac:dyDescent="0.25">
      <c r="B4" s="65"/>
      <c r="C4" s="65"/>
      <c r="D4" s="65"/>
      <c r="E4" s="65"/>
      <c r="F4" s="65"/>
      <c r="G4" s="65"/>
      <c r="H4" s="65"/>
      <c r="I4" s="65"/>
      <c r="J4" s="65"/>
      <c r="K4" s="65"/>
      <c r="N4" s="39"/>
    </row>
    <row r="5" spans="2:16" s="21" customFormat="1" ht="18" customHeight="1" thickTop="1" x14ac:dyDescent="0.2">
      <c r="B5" s="271" t="s">
        <v>108</v>
      </c>
      <c r="C5" s="273" t="s">
        <v>26</v>
      </c>
      <c r="D5" s="273" t="s">
        <v>112</v>
      </c>
      <c r="E5" s="273" t="s">
        <v>113</v>
      </c>
      <c r="F5" s="273" t="s">
        <v>67</v>
      </c>
      <c r="G5" s="273" t="s">
        <v>68</v>
      </c>
      <c r="H5" s="273" t="s">
        <v>69</v>
      </c>
      <c r="I5" s="273" t="s">
        <v>70</v>
      </c>
      <c r="J5" s="278" t="s">
        <v>71</v>
      </c>
      <c r="K5" s="278" t="s">
        <v>114</v>
      </c>
      <c r="L5" s="278" t="s">
        <v>115</v>
      </c>
      <c r="M5" s="278" t="s">
        <v>116</v>
      </c>
      <c r="N5" s="278" t="s">
        <v>117</v>
      </c>
      <c r="O5" s="278" t="s">
        <v>118</v>
      </c>
      <c r="P5" s="291">
        <f>'Naslovna strana'!C11</f>
        <v>0</v>
      </c>
    </row>
    <row r="6" spans="2:16" s="21" customFormat="1" x14ac:dyDescent="0.2">
      <c r="B6" s="272"/>
      <c r="C6" s="274"/>
      <c r="D6" s="274"/>
      <c r="E6" s="274"/>
      <c r="F6" s="274"/>
      <c r="G6" s="274"/>
      <c r="H6" s="274"/>
      <c r="I6" s="274"/>
      <c r="J6" s="279"/>
      <c r="K6" s="279"/>
      <c r="L6" s="279"/>
      <c r="M6" s="279"/>
      <c r="N6" s="279"/>
      <c r="O6" s="279"/>
      <c r="P6" s="292"/>
    </row>
    <row r="7" spans="2:16" s="21" customFormat="1" ht="15" customHeight="1" x14ac:dyDescent="0.2">
      <c r="B7" s="55" t="s">
        <v>2</v>
      </c>
      <c r="C7" s="56" t="s">
        <v>256</v>
      </c>
      <c r="D7" s="134">
        <f>'5. Troskovi distribucije'!D9</f>
        <v>0</v>
      </c>
      <c r="E7" s="134">
        <f>'5. Troskovi distribucije'!E9</f>
        <v>0</v>
      </c>
      <c r="F7" s="134">
        <f>'5. Troskovi distribucije'!F9</f>
        <v>0</v>
      </c>
      <c r="G7" s="134">
        <f>'5. Troskovi distribucije'!G9</f>
        <v>0</v>
      </c>
      <c r="H7" s="134">
        <f>'5. Troskovi distribucije'!H9</f>
        <v>0</v>
      </c>
      <c r="I7" s="134">
        <f>'5. Troskovi distribucije'!I9</f>
        <v>0</v>
      </c>
      <c r="J7" s="134">
        <f>'5. Troskovi distribucije'!J9</f>
        <v>0</v>
      </c>
      <c r="K7" s="134">
        <f>'5. Troskovi distribucije'!K9</f>
        <v>0</v>
      </c>
      <c r="L7" s="134">
        <f>'5. Troskovi distribucije'!L9</f>
        <v>0</v>
      </c>
      <c r="M7" s="134">
        <f>'5. Troskovi distribucije'!M9</f>
        <v>0</v>
      </c>
      <c r="N7" s="134">
        <f>'5. Troskovi distribucije'!N9</f>
        <v>0</v>
      </c>
      <c r="O7" s="134">
        <f>'5. Troskovi distribucije'!O9</f>
        <v>0</v>
      </c>
      <c r="P7" s="137"/>
    </row>
    <row r="8" spans="2:16" s="21" customFormat="1" ht="15" customHeight="1" x14ac:dyDescent="0.2">
      <c r="B8" s="43" t="s">
        <v>3</v>
      </c>
      <c r="C8" s="44" t="s">
        <v>257</v>
      </c>
      <c r="D8" s="127">
        <f>'5. Troskovi distribucije'!D10</f>
        <v>0</v>
      </c>
      <c r="E8" s="127">
        <f>'5. Troskovi distribucije'!E10</f>
        <v>0</v>
      </c>
      <c r="F8" s="127">
        <f>'5. Troskovi distribucije'!F10</f>
        <v>0</v>
      </c>
      <c r="G8" s="127">
        <f>'5. Troskovi distribucije'!G10</f>
        <v>0</v>
      </c>
      <c r="H8" s="127">
        <f>'5. Troskovi distribucije'!H10</f>
        <v>0</v>
      </c>
      <c r="I8" s="127">
        <f>'5. Troskovi distribucije'!I10</f>
        <v>0</v>
      </c>
      <c r="J8" s="127">
        <f>'5. Troskovi distribucije'!J10</f>
        <v>0</v>
      </c>
      <c r="K8" s="127">
        <f>'5. Troskovi distribucije'!K10</f>
        <v>0</v>
      </c>
      <c r="L8" s="127">
        <f>'5. Troskovi distribucije'!L10</f>
        <v>0</v>
      </c>
      <c r="M8" s="127">
        <f>'5. Troskovi distribucije'!M10</f>
        <v>0</v>
      </c>
      <c r="N8" s="127">
        <f>'5. Troskovi distribucije'!N10</f>
        <v>0</v>
      </c>
      <c r="O8" s="127">
        <f>'5. Troskovi distribucije'!O10</f>
        <v>0</v>
      </c>
      <c r="P8" s="10"/>
    </row>
    <row r="9" spans="2:16" s="21" customFormat="1" ht="15" customHeight="1" x14ac:dyDescent="0.2">
      <c r="B9" s="43" t="s">
        <v>4</v>
      </c>
      <c r="C9" s="44" t="s">
        <v>258</v>
      </c>
      <c r="D9" s="127">
        <f>'5. Troskovi distribucije'!D11</f>
        <v>0</v>
      </c>
      <c r="E9" s="127">
        <f>'5. Troskovi distribucije'!E11</f>
        <v>0</v>
      </c>
      <c r="F9" s="127">
        <f>'5. Troskovi distribucije'!F11</f>
        <v>0</v>
      </c>
      <c r="G9" s="127">
        <f>'5. Troskovi distribucije'!G11</f>
        <v>0</v>
      </c>
      <c r="H9" s="127">
        <f>'5. Troskovi distribucije'!H11</f>
        <v>0</v>
      </c>
      <c r="I9" s="127">
        <f>'5. Troskovi distribucije'!I11</f>
        <v>0</v>
      </c>
      <c r="J9" s="127">
        <f>'5. Troskovi distribucije'!J11</f>
        <v>0</v>
      </c>
      <c r="K9" s="127">
        <f>'5. Troskovi distribucije'!K11</f>
        <v>0</v>
      </c>
      <c r="L9" s="127">
        <f>'5. Troskovi distribucije'!L11</f>
        <v>0</v>
      </c>
      <c r="M9" s="127">
        <f>'5. Troskovi distribucije'!M11</f>
        <v>0</v>
      </c>
      <c r="N9" s="127">
        <f>'5. Troskovi distribucije'!N11</f>
        <v>0</v>
      </c>
      <c r="O9" s="127">
        <f>'5. Troskovi distribucije'!O11</f>
        <v>0</v>
      </c>
      <c r="P9" s="10"/>
    </row>
    <row r="10" spans="2:16" s="21" customFormat="1" ht="15" customHeight="1" x14ac:dyDescent="0.2">
      <c r="B10" s="43" t="s">
        <v>43</v>
      </c>
      <c r="C10" s="44" t="s">
        <v>259</v>
      </c>
      <c r="D10" s="127">
        <f>'5. Troskovi distribucije'!D12</f>
        <v>0</v>
      </c>
      <c r="E10" s="127">
        <f>'5. Troskovi distribucije'!E12</f>
        <v>0</v>
      </c>
      <c r="F10" s="127">
        <f>'5. Troskovi distribucije'!F12</f>
        <v>0</v>
      </c>
      <c r="G10" s="127">
        <f>'5. Troskovi distribucije'!G12</f>
        <v>0</v>
      </c>
      <c r="H10" s="127">
        <f>'5. Troskovi distribucije'!H12</f>
        <v>0</v>
      </c>
      <c r="I10" s="127">
        <f>'5. Troskovi distribucije'!I12</f>
        <v>0</v>
      </c>
      <c r="J10" s="127">
        <f>'5. Troskovi distribucije'!J12</f>
        <v>0</v>
      </c>
      <c r="K10" s="127">
        <f>'5. Troskovi distribucije'!K12</f>
        <v>0</v>
      </c>
      <c r="L10" s="127">
        <f>'5. Troskovi distribucije'!L12</f>
        <v>0</v>
      </c>
      <c r="M10" s="127">
        <f>'5. Troskovi distribucije'!M12</f>
        <v>0</v>
      </c>
      <c r="N10" s="127">
        <f>'5. Troskovi distribucije'!N12</f>
        <v>0</v>
      </c>
      <c r="O10" s="127">
        <f>'5. Troskovi distribucije'!O12</f>
        <v>0</v>
      </c>
      <c r="P10" s="10"/>
    </row>
    <row r="11" spans="2:16" s="21" customFormat="1" ht="15" customHeight="1" x14ac:dyDescent="0.2">
      <c r="B11" s="43" t="s">
        <v>10</v>
      </c>
      <c r="C11" s="44" t="s">
        <v>260</v>
      </c>
      <c r="D11" s="127">
        <f>'5. Troskovi distribucije'!D13</f>
        <v>0</v>
      </c>
      <c r="E11" s="127">
        <f>'5. Troskovi distribucije'!E13</f>
        <v>0</v>
      </c>
      <c r="F11" s="127">
        <f>'5. Troskovi distribucije'!F13</f>
        <v>0</v>
      </c>
      <c r="G11" s="127">
        <f>'5. Troskovi distribucije'!G13</f>
        <v>0</v>
      </c>
      <c r="H11" s="127">
        <f>'5. Troskovi distribucije'!H13</f>
        <v>0</v>
      </c>
      <c r="I11" s="127">
        <f>'5. Troskovi distribucije'!I13</f>
        <v>0</v>
      </c>
      <c r="J11" s="127">
        <f>'5. Troskovi distribucije'!J13</f>
        <v>0</v>
      </c>
      <c r="K11" s="127">
        <f>'5. Troskovi distribucije'!K13</f>
        <v>0</v>
      </c>
      <c r="L11" s="127">
        <f>'5. Troskovi distribucije'!L13</f>
        <v>0</v>
      </c>
      <c r="M11" s="127">
        <f>'5. Troskovi distribucije'!M13</f>
        <v>0</v>
      </c>
      <c r="N11" s="127">
        <f>'5. Troskovi distribucije'!N13</f>
        <v>0</v>
      </c>
      <c r="O11" s="127">
        <f>'5. Troskovi distribucije'!O13</f>
        <v>0</v>
      </c>
      <c r="P11" s="10"/>
    </row>
    <row r="12" spans="2:16" s="21" customFormat="1" ht="15" customHeight="1" x14ac:dyDescent="0.2">
      <c r="B12" s="43" t="s">
        <v>54</v>
      </c>
      <c r="C12" s="44" t="s">
        <v>261</v>
      </c>
      <c r="D12" s="127">
        <f>'5. Troskovi distribucije'!D14</f>
        <v>0</v>
      </c>
      <c r="E12" s="127">
        <f>'5. Troskovi distribucije'!E14</f>
        <v>0</v>
      </c>
      <c r="F12" s="127">
        <f>'5. Troskovi distribucije'!F14</f>
        <v>0</v>
      </c>
      <c r="G12" s="127">
        <f>'5. Troskovi distribucije'!G14</f>
        <v>0</v>
      </c>
      <c r="H12" s="127">
        <f>'5. Troskovi distribucije'!H14</f>
        <v>0</v>
      </c>
      <c r="I12" s="127">
        <f>'5. Troskovi distribucije'!I14</f>
        <v>0</v>
      </c>
      <c r="J12" s="127">
        <f>'5. Troskovi distribucije'!J14</f>
        <v>0</v>
      </c>
      <c r="K12" s="127">
        <f>'5. Troskovi distribucije'!K14</f>
        <v>0</v>
      </c>
      <c r="L12" s="127">
        <f>'5. Troskovi distribucije'!L14</f>
        <v>0</v>
      </c>
      <c r="M12" s="127">
        <f>'5. Troskovi distribucije'!M14</f>
        <v>0</v>
      </c>
      <c r="N12" s="127">
        <f>'5. Troskovi distribucije'!N14</f>
        <v>0</v>
      </c>
      <c r="O12" s="127">
        <f>'5. Troskovi distribucije'!O14</f>
        <v>0</v>
      </c>
      <c r="P12" s="10"/>
    </row>
    <row r="13" spans="2:16" s="21" customFormat="1" ht="15" customHeight="1" x14ac:dyDescent="0.2">
      <c r="B13" s="43" t="s">
        <v>55</v>
      </c>
      <c r="C13" s="44" t="s">
        <v>262</v>
      </c>
      <c r="D13" s="127">
        <f>'5. Troskovi distribucije'!D15</f>
        <v>0</v>
      </c>
      <c r="E13" s="127">
        <f>'5. Troskovi distribucije'!E15</f>
        <v>0</v>
      </c>
      <c r="F13" s="127">
        <f>'5. Troskovi distribucije'!F15</f>
        <v>0</v>
      </c>
      <c r="G13" s="127">
        <f>'5. Troskovi distribucije'!G15</f>
        <v>0</v>
      </c>
      <c r="H13" s="127">
        <f>'5. Troskovi distribucije'!H15</f>
        <v>0</v>
      </c>
      <c r="I13" s="127">
        <f>'5. Troskovi distribucije'!I15</f>
        <v>0</v>
      </c>
      <c r="J13" s="127">
        <f>'5. Troskovi distribucije'!J15</f>
        <v>0</v>
      </c>
      <c r="K13" s="127">
        <f>'5. Troskovi distribucije'!K15</f>
        <v>0</v>
      </c>
      <c r="L13" s="127">
        <f>'5. Troskovi distribucije'!L15</f>
        <v>0</v>
      </c>
      <c r="M13" s="127">
        <f>'5. Troskovi distribucije'!M15</f>
        <v>0</v>
      </c>
      <c r="N13" s="127">
        <f>'5. Troskovi distribucije'!N15</f>
        <v>0</v>
      </c>
      <c r="O13" s="127">
        <f>'5. Troskovi distribucije'!O15</f>
        <v>0</v>
      </c>
      <c r="P13" s="10"/>
    </row>
    <row r="14" spans="2:16" s="21" customFormat="1" ht="15" customHeight="1" x14ac:dyDescent="0.2">
      <c r="B14" s="43" t="s">
        <v>66</v>
      </c>
      <c r="C14" s="47" t="s">
        <v>263</v>
      </c>
      <c r="D14" s="127">
        <f>'5. Troskovi distribucije'!D16</f>
        <v>0</v>
      </c>
      <c r="E14" s="127">
        <f>'5. Troskovi distribucije'!E16</f>
        <v>0</v>
      </c>
      <c r="F14" s="127">
        <f>'5. Troskovi distribucije'!F16</f>
        <v>0</v>
      </c>
      <c r="G14" s="127">
        <f>'5. Troskovi distribucije'!G16</f>
        <v>0</v>
      </c>
      <c r="H14" s="127">
        <f>'5. Troskovi distribucije'!H16</f>
        <v>0</v>
      </c>
      <c r="I14" s="127">
        <f>'5. Troskovi distribucije'!I16</f>
        <v>0</v>
      </c>
      <c r="J14" s="127">
        <f>'5. Troskovi distribucije'!J16</f>
        <v>0</v>
      </c>
      <c r="K14" s="127">
        <f>'5. Troskovi distribucije'!K16</f>
        <v>0</v>
      </c>
      <c r="L14" s="127">
        <f>'5. Troskovi distribucije'!L16</f>
        <v>0</v>
      </c>
      <c r="M14" s="127">
        <f>'5. Troskovi distribucije'!M16</f>
        <v>0</v>
      </c>
      <c r="N14" s="127">
        <f>'5. Troskovi distribucije'!N16</f>
        <v>0</v>
      </c>
      <c r="O14" s="127">
        <f>'5. Troskovi distribucije'!O16</f>
        <v>0</v>
      </c>
      <c r="P14" s="10"/>
    </row>
    <row r="15" spans="2:16" s="21" customFormat="1" ht="15" customHeight="1" x14ac:dyDescent="0.2">
      <c r="B15" s="43" t="s">
        <v>93</v>
      </c>
      <c r="C15" s="47" t="s">
        <v>264</v>
      </c>
      <c r="D15" s="127">
        <f>'5. Troskovi distribucije'!D17</f>
        <v>0</v>
      </c>
      <c r="E15" s="127">
        <f>'5. Troskovi distribucije'!E17</f>
        <v>0</v>
      </c>
      <c r="F15" s="127">
        <f>'5. Troskovi distribucije'!F17</f>
        <v>0</v>
      </c>
      <c r="G15" s="127">
        <f>'5. Troskovi distribucije'!G17</f>
        <v>0</v>
      </c>
      <c r="H15" s="127">
        <f>'5. Troskovi distribucije'!H17</f>
        <v>0</v>
      </c>
      <c r="I15" s="127">
        <f>'5. Troskovi distribucije'!I17</f>
        <v>0</v>
      </c>
      <c r="J15" s="127">
        <f>'5. Troskovi distribucije'!J17</f>
        <v>0</v>
      </c>
      <c r="K15" s="127">
        <f>'5. Troskovi distribucije'!K17</f>
        <v>0</v>
      </c>
      <c r="L15" s="127">
        <f>'5. Troskovi distribucije'!L17</f>
        <v>0</v>
      </c>
      <c r="M15" s="127">
        <f>'5. Troskovi distribucije'!M17</f>
        <v>0</v>
      </c>
      <c r="N15" s="127">
        <f>'5. Troskovi distribucije'!N17</f>
        <v>0</v>
      </c>
      <c r="O15" s="127">
        <f>'5. Troskovi distribucije'!O17</f>
        <v>0</v>
      </c>
      <c r="P15" s="10"/>
    </row>
    <row r="16" spans="2:16" s="21" customFormat="1" ht="15" customHeight="1" x14ac:dyDescent="0.2">
      <c r="B16" s="43" t="s">
        <v>94</v>
      </c>
      <c r="C16" s="44" t="s">
        <v>265</v>
      </c>
      <c r="D16" s="127">
        <f>'5. Troskovi distribucije'!D18</f>
        <v>0</v>
      </c>
      <c r="E16" s="127">
        <f>'5. Troskovi distribucije'!E18</f>
        <v>0</v>
      </c>
      <c r="F16" s="127">
        <f>'5. Troskovi distribucije'!F18</f>
        <v>0</v>
      </c>
      <c r="G16" s="127">
        <f>'5. Troskovi distribucije'!G18</f>
        <v>0</v>
      </c>
      <c r="H16" s="127">
        <f>'5. Troskovi distribucije'!H18</f>
        <v>0</v>
      </c>
      <c r="I16" s="127">
        <f>'5. Troskovi distribucije'!I18</f>
        <v>0</v>
      </c>
      <c r="J16" s="127">
        <f>'5. Troskovi distribucije'!J18</f>
        <v>0</v>
      </c>
      <c r="K16" s="127">
        <f>'5. Troskovi distribucije'!K18</f>
        <v>0</v>
      </c>
      <c r="L16" s="127">
        <f>'5. Troskovi distribucije'!L18</f>
        <v>0</v>
      </c>
      <c r="M16" s="127">
        <f>'5. Troskovi distribucije'!M18</f>
        <v>0</v>
      </c>
      <c r="N16" s="127">
        <f>'5. Troskovi distribucije'!N18</f>
        <v>0</v>
      </c>
      <c r="O16" s="127">
        <f>'5. Troskovi distribucije'!O18</f>
        <v>0</v>
      </c>
      <c r="P16" s="10"/>
    </row>
    <row r="17" spans="2:16" s="21" customFormat="1" ht="15" customHeight="1" x14ac:dyDescent="0.2">
      <c r="B17" s="43" t="s">
        <v>95</v>
      </c>
      <c r="C17" s="47" t="s">
        <v>266</v>
      </c>
      <c r="D17" s="127">
        <f>'5. Troskovi distribucije'!D19</f>
        <v>0</v>
      </c>
      <c r="E17" s="127">
        <f>'5. Troskovi distribucije'!E19</f>
        <v>0</v>
      </c>
      <c r="F17" s="127">
        <f>'5. Troskovi distribucije'!F19</f>
        <v>0</v>
      </c>
      <c r="G17" s="127">
        <f>'5. Troskovi distribucije'!G19</f>
        <v>0</v>
      </c>
      <c r="H17" s="127">
        <f>'5. Troskovi distribucije'!H19</f>
        <v>0</v>
      </c>
      <c r="I17" s="127">
        <f>'5. Troskovi distribucije'!I19</f>
        <v>0</v>
      </c>
      <c r="J17" s="127">
        <f>'5. Troskovi distribucije'!J19</f>
        <v>0</v>
      </c>
      <c r="K17" s="127">
        <f>'5. Troskovi distribucije'!K19</f>
        <v>0</v>
      </c>
      <c r="L17" s="127">
        <f>'5. Troskovi distribucije'!L19</f>
        <v>0</v>
      </c>
      <c r="M17" s="127">
        <f>'5. Troskovi distribucije'!M19</f>
        <v>0</v>
      </c>
      <c r="N17" s="127">
        <f>'5. Troskovi distribucije'!N19</f>
        <v>0</v>
      </c>
      <c r="O17" s="127">
        <f>'5. Troskovi distribucije'!O19</f>
        <v>0</v>
      </c>
      <c r="P17" s="10"/>
    </row>
    <row r="18" spans="2:16" s="21" customFormat="1" ht="15" customHeight="1" x14ac:dyDescent="0.2">
      <c r="B18" s="43" t="s">
        <v>96</v>
      </c>
      <c r="C18" s="47" t="s">
        <v>267</v>
      </c>
      <c r="D18" s="127">
        <f>'5. Troskovi distribucije'!D20</f>
        <v>0</v>
      </c>
      <c r="E18" s="127">
        <f>'5. Troskovi distribucije'!E20</f>
        <v>0</v>
      </c>
      <c r="F18" s="127">
        <f>'5. Troskovi distribucije'!F20</f>
        <v>0</v>
      </c>
      <c r="G18" s="127">
        <f>'5. Troskovi distribucije'!G20</f>
        <v>0</v>
      </c>
      <c r="H18" s="127">
        <f>'5. Troskovi distribucije'!H20</f>
        <v>0</v>
      </c>
      <c r="I18" s="127">
        <f>'5. Troskovi distribucije'!I20</f>
        <v>0</v>
      </c>
      <c r="J18" s="127">
        <f>'5. Troskovi distribucije'!J20</f>
        <v>0</v>
      </c>
      <c r="K18" s="127">
        <f>'5. Troskovi distribucije'!K20</f>
        <v>0</v>
      </c>
      <c r="L18" s="127">
        <f>'5. Troskovi distribucije'!L20</f>
        <v>0</v>
      </c>
      <c r="M18" s="127">
        <f>'5. Troskovi distribucije'!M20</f>
        <v>0</v>
      </c>
      <c r="N18" s="127">
        <f>'5. Troskovi distribucije'!N20</f>
        <v>0</v>
      </c>
      <c r="O18" s="127">
        <f>'5. Troskovi distribucije'!O20</f>
        <v>0</v>
      </c>
      <c r="P18" s="10"/>
    </row>
    <row r="19" spans="2:16" s="21" customFormat="1" ht="15" customHeight="1" x14ac:dyDescent="0.2">
      <c r="B19" s="43" t="s">
        <v>152</v>
      </c>
      <c r="C19" s="44" t="s">
        <v>268</v>
      </c>
      <c r="D19" s="127">
        <f>'5. Troskovi distribucije'!D21</f>
        <v>0</v>
      </c>
      <c r="E19" s="127">
        <f>'5. Troskovi distribucije'!E21</f>
        <v>0</v>
      </c>
      <c r="F19" s="127">
        <f>'5. Troskovi distribucije'!F21</f>
        <v>0</v>
      </c>
      <c r="G19" s="127">
        <f>'5. Troskovi distribucije'!G21</f>
        <v>0</v>
      </c>
      <c r="H19" s="127">
        <f>'5. Troskovi distribucije'!H21</f>
        <v>0</v>
      </c>
      <c r="I19" s="127">
        <f>'5. Troskovi distribucije'!I21</f>
        <v>0</v>
      </c>
      <c r="J19" s="127">
        <f>'5. Troskovi distribucije'!J21</f>
        <v>0</v>
      </c>
      <c r="K19" s="127">
        <f>'5. Troskovi distribucije'!K21</f>
        <v>0</v>
      </c>
      <c r="L19" s="127">
        <f>'5. Troskovi distribucije'!L21</f>
        <v>0</v>
      </c>
      <c r="M19" s="127">
        <f>'5. Troskovi distribucije'!M21</f>
        <v>0</v>
      </c>
      <c r="N19" s="127">
        <f>'5. Troskovi distribucije'!N21</f>
        <v>0</v>
      </c>
      <c r="O19" s="127">
        <f>'5. Troskovi distribucije'!O21</f>
        <v>0</v>
      </c>
      <c r="P19" s="10"/>
    </row>
    <row r="20" spans="2:16" s="21" customFormat="1" ht="15" customHeight="1" x14ac:dyDescent="0.2">
      <c r="B20" s="43" t="s">
        <v>153</v>
      </c>
      <c r="C20" s="44" t="s">
        <v>203</v>
      </c>
      <c r="D20" s="104"/>
      <c r="E20" s="104"/>
      <c r="F20" s="133"/>
      <c r="G20" s="104"/>
      <c r="H20" s="104"/>
      <c r="I20" s="104"/>
      <c r="J20" s="104"/>
      <c r="K20" s="104"/>
      <c r="L20" s="104"/>
      <c r="M20" s="104"/>
      <c r="N20" s="133"/>
      <c r="O20" s="104"/>
      <c r="P20" s="10"/>
    </row>
    <row r="21" spans="2:16" s="21" customFormat="1" ht="15" customHeight="1" x14ac:dyDescent="0.2">
      <c r="B21" s="43" t="s">
        <v>154</v>
      </c>
      <c r="C21" s="44" t="s">
        <v>204</v>
      </c>
      <c r="D21" s="104"/>
      <c r="E21" s="104"/>
      <c r="F21" s="133"/>
      <c r="G21" s="104"/>
      <c r="H21" s="104"/>
      <c r="I21" s="104"/>
      <c r="J21" s="104"/>
      <c r="K21" s="104"/>
      <c r="L21" s="104"/>
      <c r="M21" s="104"/>
      <c r="N21" s="133"/>
      <c r="O21" s="104"/>
      <c r="P21" s="10"/>
    </row>
    <row r="22" spans="2:16" s="21" customFormat="1" ht="15" customHeight="1" x14ac:dyDescent="0.2">
      <c r="B22" s="43" t="s">
        <v>155</v>
      </c>
      <c r="C22" s="44" t="s">
        <v>205</v>
      </c>
      <c r="D22" s="104"/>
      <c r="E22" s="104"/>
      <c r="F22" s="133"/>
      <c r="G22" s="104"/>
      <c r="H22" s="104"/>
      <c r="I22" s="104"/>
      <c r="J22" s="104"/>
      <c r="K22" s="104"/>
      <c r="L22" s="104"/>
      <c r="M22" s="104"/>
      <c r="N22" s="133"/>
      <c r="O22" s="104"/>
      <c r="P22" s="10"/>
    </row>
    <row r="23" spans="2:16" s="21" customFormat="1" ht="15" customHeight="1" x14ac:dyDescent="0.2">
      <c r="B23" s="43" t="s">
        <v>156</v>
      </c>
      <c r="C23" s="44" t="s">
        <v>206</v>
      </c>
      <c r="D23" s="104"/>
      <c r="E23" s="104"/>
      <c r="F23" s="133"/>
      <c r="G23" s="104"/>
      <c r="H23" s="104"/>
      <c r="I23" s="104"/>
      <c r="J23" s="104"/>
      <c r="K23" s="104"/>
      <c r="L23" s="104"/>
      <c r="M23" s="104"/>
      <c r="N23" s="133"/>
      <c r="O23" s="104"/>
      <c r="P23" s="10"/>
    </row>
    <row r="24" spans="2:16" s="21" customFormat="1" ht="15" customHeight="1" x14ac:dyDescent="0.2">
      <c r="B24" s="43" t="s">
        <v>157</v>
      </c>
      <c r="C24" s="44" t="s">
        <v>207</v>
      </c>
      <c r="D24" s="104"/>
      <c r="E24" s="104"/>
      <c r="F24" s="133"/>
      <c r="G24" s="104"/>
      <c r="H24" s="104"/>
      <c r="I24" s="104"/>
      <c r="J24" s="104"/>
      <c r="K24" s="104"/>
      <c r="L24" s="104"/>
      <c r="M24" s="104"/>
      <c r="N24" s="133"/>
      <c r="O24" s="104"/>
      <c r="P24" s="10"/>
    </row>
    <row r="25" spans="2:16" s="21" customFormat="1" ht="15" customHeight="1" x14ac:dyDescent="0.2">
      <c r="B25" s="43" t="s">
        <v>158</v>
      </c>
      <c r="C25" s="44" t="s">
        <v>208</v>
      </c>
      <c r="D25" s="104"/>
      <c r="E25" s="104"/>
      <c r="F25" s="133"/>
      <c r="G25" s="104"/>
      <c r="H25" s="104"/>
      <c r="I25" s="104"/>
      <c r="J25" s="104"/>
      <c r="K25" s="104"/>
      <c r="L25" s="104"/>
      <c r="M25" s="104"/>
      <c r="N25" s="133"/>
      <c r="O25" s="104"/>
      <c r="P25" s="10"/>
    </row>
    <row r="26" spans="2:16" s="21" customFormat="1" ht="15" customHeight="1" x14ac:dyDescent="0.2">
      <c r="B26" s="43" t="s">
        <v>159</v>
      </c>
      <c r="C26" s="44" t="s">
        <v>209</v>
      </c>
      <c r="D26" s="104"/>
      <c r="E26" s="104"/>
      <c r="F26" s="133"/>
      <c r="G26" s="104"/>
      <c r="H26" s="104"/>
      <c r="I26" s="104"/>
      <c r="J26" s="104"/>
      <c r="K26" s="104"/>
      <c r="L26" s="104"/>
      <c r="M26" s="104"/>
      <c r="N26" s="133"/>
      <c r="O26" s="104"/>
      <c r="P26" s="10"/>
    </row>
    <row r="27" spans="2:16" s="21" customFormat="1" ht="15" customHeight="1" x14ac:dyDescent="0.2">
      <c r="B27" s="43" t="s">
        <v>160</v>
      </c>
      <c r="C27" s="44" t="s">
        <v>269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131"/>
      <c r="O27" s="48"/>
      <c r="P27" s="128"/>
    </row>
    <row r="28" spans="2:16" s="21" customFormat="1" ht="15" customHeight="1" x14ac:dyDescent="0.2">
      <c r="B28" s="43" t="s">
        <v>161</v>
      </c>
      <c r="C28" s="44" t="s">
        <v>270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131"/>
      <c r="O28" s="48"/>
      <c r="P28" s="128"/>
    </row>
    <row r="29" spans="2:16" s="21" customFormat="1" ht="15" customHeight="1" x14ac:dyDescent="0.2">
      <c r="B29" s="43" t="s">
        <v>162</v>
      </c>
      <c r="C29" s="44" t="s">
        <v>295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131"/>
      <c r="O29" s="48"/>
      <c r="P29" s="128"/>
    </row>
    <row r="30" spans="2:16" s="21" customFormat="1" ht="15" customHeight="1" x14ac:dyDescent="0.2">
      <c r="B30" s="43" t="s">
        <v>165</v>
      </c>
      <c r="C30" s="44" t="s">
        <v>296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131"/>
      <c r="O30" s="48"/>
      <c r="P30" s="128"/>
    </row>
    <row r="31" spans="2:16" s="21" customFormat="1" ht="15" customHeight="1" x14ac:dyDescent="0.2">
      <c r="B31" s="43" t="s">
        <v>166</v>
      </c>
      <c r="C31" s="44" t="s">
        <v>273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131"/>
      <c r="O31" s="48"/>
      <c r="P31" s="128"/>
    </row>
    <row r="32" spans="2:16" s="21" customFormat="1" ht="15" customHeight="1" x14ac:dyDescent="0.2">
      <c r="B32" s="43" t="s">
        <v>167</v>
      </c>
      <c r="C32" s="44" t="s">
        <v>297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131"/>
      <c r="O32" s="48"/>
      <c r="P32" s="128"/>
    </row>
    <row r="33" spans="2:16" s="21" customFormat="1" ht="15" customHeight="1" x14ac:dyDescent="0.2">
      <c r="B33" s="43" t="s">
        <v>168</v>
      </c>
      <c r="C33" s="44" t="s">
        <v>298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131"/>
      <c r="O33" s="48"/>
      <c r="P33" s="128"/>
    </row>
    <row r="34" spans="2:16" s="21" customFormat="1" ht="15" customHeight="1" x14ac:dyDescent="0.2">
      <c r="B34" s="43" t="s">
        <v>169</v>
      </c>
      <c r="C34" s="44" t="s">
        <v>276</v>
      </c>
      <c r="D34" s="48"/>
      <c r="E34" s="48"/>
      <c r="F34" s="139"/>
      <c r="G34" s="48"/>
      <c r="H34" s="48"/>
      <c r="I34" s="48"/>
      <c r="J34" s="48"/>
      <c r="K34" s="48"/>
      <c r="L34" s="48"/>
      <c r="M34" s="48"/>
      <c r="N34" s="131"/>
      <c r="O34" s="48"/>
      <c r="P34" s="128"/>
    </row>
    <row r="35" spans="2:16" s="21" customFormat="1" ht="15" customHeight="1" x14ac:dyDescent="0.2">
      <c r="B35" s="43" t="s">
        <v>170</v>
      </c>
      <c r="C35" s="44" t="s">
        <v>277</v>
      </c>
      <c r="D35" s="48"/>
      <c r="E35" s="48"/>
      <c r="F35" s="139"/>
      <c r="G35" s="48"/>
      <c r="H35" s="48"/>
      <c r="I35" s="48"/>
      <c r="J35" s="48"/>
      <c r="K35" s="48"/>
      <c r="L35" s="48"/>
      <c r="M35" s="48"/>
      <c r="N35" s="131"/>
      <c r="O35" s="48"/>
      <c r="P35" s="128"/>
    </row>
    <row r="36" spans="2:16" s="21" customFormat="1" ht="15" customHeight="1" x14ac:dyDescent="0.2">
      <c r="B36" s="43" t="s">
        <v>171</v>
      </c>
      <c r="C36" s="44" t="s">
        <v>278</v>
      </c>
      <c r="D36" s="48"/>
      <c r="E36" s="48"/>
      <c r="F36" s="139"/>
      <c r="G36" s="48"/>
      <c r="H36" s="48"/>
      <c r="I36" s="48"/>
      <c r="J36" s="48"/>
      <c r="K36" s="48"/>
      <c r="L36" s="48"/>
      <c r="M36" s="48"/>
      <c r="N36" s="131"/>
      <c r="O36" s="48"/>
      <c r="P36" s="128"/>
    </row>
    <row r="37" spans="2:16" s="21" customFormat="1" ht="15" customHeight="1" x14ac:dyDescent="0.2">
      <c r="B37" s="43" t="s">
        <v>172</v>
      </c>
      <c r="C37" s="44" t="s">
        <v>279</v>
      </c>
      <c r="D37" s="48"/>
      <c r="E37" s="48"/>
      <c r="F37" s="139"/>
      <c r="G37" s="48"/>
      <c r="H37" s="48"/>
      <c r="I37" s="48"/>
      <c r="J37" s="48"/>
      <c r="K37" s="48"/>
      <c r="L37" s="48"/>
      <c r="M37" s="48"/>
      <c r="N37" s="131"/>
      <c r="O37" s="48"/>
      <c r="P37" s="128"/>
    </row>
    <row r="38" spans="2:16" s="21" customFormat="1" ht="15" customHeight="1" x14ac:dyDescent="0.2">
      <c r="B38" s="43" t="s">
        <v>173</v>
      </c>
      <c r="C38" s="44" t="s">
        <v>280</v>
      </c>
      <c r="D38" s="48"/>
      <c r="E38" s="48"/>
      <c r="F38" s="139"/>
      <c r="G38" s="48"/>
      <c r="H38" s="48"/>
      <c r="I38" s="48"/>
      <c r="J38" s="48"/>
      <c r="K38" s="48"/>
      <c r="L38" s="48"/>
      <c r="M38" s="48"/>
      <c r="N38" s="131"/>
      <c r="O38" s="48"/>
      <c r="P38" s="128"/>
    </row>
    <row r="39" spans="2:16" s="21" customFormat="1" ht="15" customHeight="1" x14ac:dyDescent="0.2">
      <c r="B39" s="43" t="s">
        <v>174</v>
      </c>
      <c r="C39" s="44" t="s">
        <v>281</v>
      </c>
      <c r="D39" s="48"/>
      <c r="E39" s="48"/>
      <c r="F39" s="139"/>
      <c r="G39" s="48"/>
      <c r="H39" s="48"/>
      <c r="I39" s="48"/>
      <c r="J39" s="48"/>
      <c r="K39" s="48"/>
      <c r="L39" s="48"/>
      <c r="M39" s="48"/>
      <c r="N39" s="131"/>
      <c r="O39" s="48"/>
      <c r="P39" s="128"/>
    </row>
    <row r="40" spans="2:16" s="21" customFormat="1" ht="15" customHeight="1" x14ac:dyDescent="0.2">
      <c r="B40" s="43" t="s">
        <v>175</v>
      </c>
      <c r="C40" s="44" t="s">
        <v>210</v>
      </c>
      <c r="D40" s="48"/>
      <c r="E40" s="48"/>
      <c r="F40" s="139"/>
      <c r="G40" s="48"/>
      <c r="H40" s="48"/>
      <c r="I40" s="48"/>
      <c r="J40" s="48"/>
      <c r="K40" s="48"/>
      <c r="L40" s="48"/>
      <c r="M40" s="48"/>
      <c r="N40" s="131"/>
      <c r="O40" s="48"/>
      <c r="P40" s="128"/>
    </row>
    <row r="41" spans="2:16" s="21" customFormat="1" ht="15" customHeight="1" x14ac:dyDescent="0.2">
      <c r="B41" s="43" t="s">
        <v>196</v>
      </c>
      <c r="C41" s="44" t="s">
        <v>211</v>
      </c>
      <c r="D41" s="48"/>
      <c r="E41" s="48"/>
      <c r="F41" s="139"/>
      <c r="G41" s="48"/>
      <c r="H41" s="48"/>
      <c r="I41" s="48"/>
      <c r="J41" s="48"/>
      <c r="K41" s="48"/>
      <c r="L41" s="48"/>
      <c r="M41" s="48"/>
      <c r="N41" s="131"/>
      <c r="O41" s="48"/>
      <c r="P41" s="128"/>
    </row>
    <row r="42" spans="2:16" s="21" customFormat="1" ht="15" customHeight="1" x14ac:dyDescent="0.2">
      <c r="B42" s="43" t="s">
        <v>197</v>
      </c>
      <c r="C42" s="44" t="s">
        <v>212</v>
      </c>
      <c r="D42" s="48"/>
      <c r="E42" s="48"/>
      <c r="F42" s="139"/>
      <c r="G42" s="48"/>
      <c r="H42" s="48"/>
      <c r="I42" s="48"/>
      <c r="J42" s="48"/>
      <c r="K42" s="48"/>
      <c r="L42" s="48"/>
      <c r="M42" s="48"/>
      <c r="N42" s="131"/>
      <c r="O42" s="48"/>
      <c r="P42" s="128"/>
    </row>
    <row r="43" spans="2:16" s="21" customFormat="1" ht="15" customHeight="1" x14ac:dyDescent="0.2">
      <c r="B43" s="43" t="s">
        <v>198</v>
      </c>
      <c r="C43" s="44" t="s">
        <v>213</v>
      </c>
      <c r="D43" s="48"/>
      <c r="E43" s="48"/>
      <c r="F43" s="139"/>
      <c r="G43" s="48"/>
      <c r="H43" s="48"/>
      <c r="I43" s="48"/>
      <c r="J43" s="48"/>
      <c r="K43" s="48"/>
      <c r="L43" s="48"/>
      <c r="M43" s="48"/>
      <c r="N43" s="131"/>
      <c r="O43" s="48"/>
      <c r="P43" s="128"/>
    </row>
    <row r="44" spans="2:16" s="21" customFormat="1" ht="15" customHeight="1" x14ac:dyDescent="0.2">
      <c r="B44" s="43" t="s">
        <v>199</v>
      </c>
      <c r="C44" s="44" t="s">
        <v>214</v>
      </c>
      <c r="D44" s="48"/>
      <c r="E44" s="48"/>
      <c r="F44" s="139"/>
      <c r="G44" s="48"/>
      <c r="H44" s="48"/>
      <c r="I44" s="48"/>
      <c r="J44" s="48"/>
      <c r="K44" s="48"/>
      <c r="L44" s="48"/>
      <c r="M44" s="48"/>
      <c r="N44" s="131"/>
      <c r="O44" s="48"/>
      <c r="P44" s="128"/>
    </row>
    <row r="45" spans="2:16" s="21" customFormat="1" ht="15" customHeight="1" x14ac:dyDescent="0.2">
      <c r="B45" s="43" t="s">
        <v>200</v>
      </c>
      <c r="C45" s="44" t="s">
        <v>215</v>
      </c>
      <c r="D45" s="48"/>
      <c r="E45" s="48"/>
      <c r="F45" s="139"/>
      <c r="G45" s="48"/>
      <c r="H45" s="48"/>
      <c r="I45" s="48"/>
      <c r="J45" s="48"/>
      <c r="K45" s="48"/>
      <c r="L45" s="48"/>
      <c r="M45" s="48"/>
      <c r="N45" s="131"/>
      <c r="O45" s="48"/>
      <c r="P45" s="128"/>
    </row>
    <row r="46" spans="2:16" s="21" customFormat="1" ht="15" customHeight="1" x14ac:dyDescent="0.2">
      <c r="B46" s="43" t="s">
        <v>201</v>
      </c>
      <c r="C46" s="44" t="s">
        <v>216</v>
      </c>
      <c r="D46" s="48"/>
      <c r="E46" s="48"/>
      <c r="F46" s="140"/>
      <c r="G46" s="48"/>
      <c r="H46" s="48"/>
      <c r="I46" s="48"/>
      <c r="J46" s="48"/>
      <c r="K46" s="48"/>
      <c r="L46" s="48"/>
      <c r="M46" s="48"/>
      <c r="N46" s="131"/>
      <c r="O46" s="48"/>
      <c r="P46" s="128"/>
    </row>
    <row r="47" spans="2:16" s="21" customFormat="1" ht="15" customHeight="1" thickBot="1" x14ac:dyDescent="0.25">
      <c r="B47" s="50" t="s">
        <v>202</v>
      </c>
      <c r="C47" s="51" t="s">
        <v>185</v>
      </c>
      <c r="D47" s="129">
        <f t="shared" ref="D47:L47" si="0">+(D7*D27+D8*D28+D9*D29+D10*D30+D11*D31+D12*D32+D13*D33+D14*D34/12+D15*D35/12+D16*D36/12+D17*D37/12+D18*D38/12+D19*D39/12+D20*D40/12+D21*D41/12+D22*D42/12+D23*D43/12+D24*D44/12+D25*D45/12+D26*D46/12)/1000</f>
        <v>0</v>
      </c>
      <c r="E47" s="129">
        <f t="shared" si="0"/>
        <v>0</v>
      </c>
      <c r="F47" s="132">
        <f t="shared" si="0"/>
        <v>0</v>
      </c>
      <c r="G47" s="129">
        <f t="shared" si="0"/>
        <v>0</v>
      </c>
      <c r="H47" s="129">
        <f t="shared" si="0"/>
        <v>0</v>
      </c>
      <c r="I47" s="129">
        <f t="shared" si="0"/>
        <v>0</v>
      </c>
      <c r="J47" s="129">
        <f t="shared" si="0"/>
        <v>0</v>
      </c>
      <c r="K47" s="129">
        <f t="shared" si="0"/>
        <v>0</v>
      </c>
      <c r="L47" s="129">
        <f t="shared" si="0"/>
        <v>0</v>
      </c>
      <c r="M47" s="129">
        <f>+(M7*M27+M8*M28+M9*M29+M10*M30+M11*M31+M12*M32+M13*M33+M14*M34/12+M15*M35/12+M16*M36/12+M17*M37/12+M18*M38/12+M19*M39/12+M20*M40/12+M21*M41/12+M22*M42/12+M23*M43/12+M24*M44/12+M25*M45/12+M26*M46/12)/1000</f>
        <v>0</v>
      </c>
      <c r="N47" s="132">
        <f>+(N7*N27+N8*N28+N9*N29+N10*N30+N11*N31+N12*N32+N13*N33+N14*N34/12+N15*N35/12+N16*N36/12+N17*N37/12+N18*N38/12+N19*N39/12+N20*N40/12+N21*N41/12+N22*N42/12+N23*N43/12+N24*N44/12+N25*N45/12+N26*N46/12)/1000</f>
        <v>0</v>
      </c>
      <c r="O47" s="129">
        <f>+(O7*O27+O8*O28+O9*O29+O10*O30+O11*O31+O12*O32+O13*O33+O14*O34/12+O15*O35/12+O16*O36/12+O17*O37/12+O18*O38/12+O19*O39/12+O20*O40/12+O21*O41/12+O22*O42/12+O23*O43/12+O24*O44/12+O25*O45/12+O26*O46/12)/1000</f>
        <v>0</v>
      </c>
      <c r="P47" s="130">
        <f>SUM(D47:O47)</f>
        <v>0</v>
      </c>
    </row>
    <row r="48" spans="2:16" s="21" customFormat="1" ht="32.25" customHeight="1" thickTop="1" x14ac:dyDescent="0.2">
      <c r="B48" s="275" t="s">
        <v>225</v>
      </c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</row>
    <row r="49" spans="2:16" s="21" customFormat="1" ht="15" customHeight="1" x14ac:dyDescent="0.2">
      <c r="C49" s="3"/>
      <c r="N49" s="39"/>
    </row>
    <row r="50" spans="2:16" s="21" customFormat="1" ht="15" customHeight="1" x14ac:dyDescent="0.2"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</row>
  </sheetData>
  <mergeCells count="18">
    <mergeCell ref="M5:M6"/>
    <mergeCell ref="N5:N6"/>
    <mergeCell ref="B50:P50"/>
    <mergeCell ref="B48:P48"/>
    <mergeCell ref="B3:P3"/>
    <mergeCell ref="B5:B6"/>
    <mergeCell ref="C5:C6"/>
    <mergeCell ref="D5:D6"/>
    <mergeCell ref="E5:E6"/>
    <mergeCell ref="G5:G6"/>
    <mergeCell ref="H5:H6"/>
    <mergeCell ref="F5:F6"/>
    <mergeCell ref="O5:O6"/>
    <mergeCell ref="P5:P6"/>
    <mergeCell ref="I5:I6"/>
    <mergeCell ref="J5:J6"/>
    <mergeCell ref="K5:K6"/>
    <mergeCell ref="L5:L6"/>
  </mergeCells>
  <printOptions horizontalCentered="1" verticalCentered="1"/>
  <pageMargins left="0.17" right="0.17" top="0.22" bottom="0.26" header="0.17" footer="0.17"/>
  <pageSetup paperSize="9" scale="67" orientation="landscape" r:id="rId1"/>
  <headerFooter>
    <oddFooter>&amp;R&amp;"Arial Narrow,Regular"Страна &amp;P oд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f6098f-ed2f-45f7-b5c4-e86cd16d04ce">
      <Terms xmlns="http://schemas.microsoft.com/office/infopath/2007/PartnerControls"/>
    </lcf76f155ced4ddcb4097134ff3c332f>
    <TaxCatchAll xmlns="842c2a19-54a3-453f-804b-e597384e584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9307313DF4214F859079F756EB6099" ma:contentTypeVersion="14" ma:contentTypeDescription="Kreiraj novi dokument." ma:contentTypeScope="" ma:versionID="251594bf7238cd0bcf3113e62a7dbac3">
  <xsd:schema xmlns:xsd="http://www.w3.org/2001/XMLSchema" xmlns:xs="http://www.w3.org/2001/XMLSchema" xmlns:p="http://schemas.microsoft.com/office/2006/metadata/properties" xmlns:ns2="14f6098f-ed2f-45f7-b5c4-e86cd16d04ce" xmlns:ns3="842c2a19-54a3-453f-804b-e597384e5845" targetNamespace="http://schemas.microsoft.com/office/2006/metadata/properties" ma:root="true" ma:fieldsID="f2bd3fc22b7e684aeab4420e587e5174" ns2:_="" ns3:_="">
    <xsd:import namespace="14f6098f-ed2f-45f7-b5c4-e86cd16d04ce"/>
    <xsd:import namespace="842c2a19-54a3-453f-804b-e597384e58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6098f-ed2f-45f7-b5c4-e86cd16d04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254ba11c-a5d8-4407-9d3f-84f61b116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c2a19-54a3-453f-804b-e597384e584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Kolona „Sveobuhvatna klasifikacija“" ma:hidden="true" ma:list="{fe8e5a12-6190-4c04-af37-358a1c858906}" ma:internalName="TaxCatchAll" ma:showField="CatchAllData" ma:web="842c2a19-54a3-453f-804b-e597384e58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2ABF71-3DA3-45A7-9A0D-C7C654296DB1}">
  <ds:schemaRefs>
    <ds:schemaRef ds:uri="http://schemas.microsoft.com/office/2006/metadata/properties"/>
    <ds:schemaRef ds:uri="http://schemas.microsoft.com/office/infopath/2007/PartnerControls"/>
    <ds:schemaRef ds:uri="14f6098f-ed2f-45f7-b5c4-e86cd16d04ce"/>
    <ds:schemaRef ds:uri="842c2a19-54a3-453f-804b-e597384e5845"/>
  </ds:schemaRefs>
</ds:datastoreItem>
</file>

<file path=customXml/itemProps2.xml><?xml version="1.0" encoding="utf-8"?>
<ds:datastoreItem xmlns:ds="http://schemas.openxmlformats.org/officeDocument/2006/customXml" ds:itemID="{9CAAFE5D-81F0-41A9-A4C0-B63AFFA7A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6098f-ed2f-45f7-b5c4-e86cd16d04ce"/>
    <ds:schemaRef ds:uri="842c2a19-54a3-453f-804b-e597384e58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AC2767-78C3-445D-AB3A-E567F5B990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Naslovna strana</vt:lpstr>
      <vt:lpstr>1. Korekcioni element</vt:lpstr>
      <vt:lpstr>2. Operativni troskovi</vt:lpstr>
      <vt:lpstr>3. Troskovi amortizacije</vt:lpstr>
      <vt:lpstr>4. Nabavka prirodnog gasa</vt:lpstr>
      <vt:lpstr>5. Troskovi distribucije</vt:lpstr>
      <vt:lpstr>6. Poslovna dobit</vt:lpstr>
      <vt:lpstr>7. Ostali prihodi</vt:lpstr>
      <vt:lpstr>8. Ostvaren prihod</vt:lpstr>
      <vt:lpstr>'1. Korekcioni element'!Print_Area</vt:lpstr>
      <vt:lpstr>'2. Operativni troskovi'!Print_Area</vt:lpstr>
      <vt:lpstr>'3. Troskovi amortizacije'!Print_Area</vt:lpstr>
      <vt:lpstr>'4. Nabavka prirodnog gasa'!Print_Area</vt:lpstr>
      <vt:lpstr>'5. Troskovi distribucije'!Print_Area</vt:lpstr>
      <vt:lpstr>'6. Poslovna dobit'!Print_Area</vt:lpstr>
      <vt:lpstr>'7. Ostali prihodi'!Print_Area</vt:lpstr>
      <vt:lpstr>'8. Ostvaren prihod'!Print_Area</vt:lpstr>
      <vt:lpstr>'Naslovna strana'!Print_Area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Petronijevic</dc:creator>
  <cp:lastModifiedBy>Tanja Ciric</cp:lastModifiedBy>
  <cp:lastPrinted>2024-12-12T09:00:50Z</cp:lastPrinted>
  <dcterms:created xsi:type="dcterms:W3CDTF">2006-07-05T09:57:32Z</dcterms:created>
  <dcterms:modified xsi:type="dcterms:W3CDTF">2025-03-21T10:40:24Z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0x010100DA9307313DF4214F859079F756EB6099</vt:lpwstr>
  </property>
  <property fmtid="{D5CDD505-2E9C-101B-9397-08002B2CF9AE}" pid="3" name="Order">
    <vt:r8>3147000</vt:r8>
  </property>
  <property fmtid="{D5CDD505-2E9C-101B-9397-08002B2CF9AE}" pid="4" name="MediaServiceImageTags">
    <vt:lpwstr/>
  </property>
</Properties>
</file>